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 Airton\Desktop\EMPRESAS\H DE A MENDONÇA\"/>
    </mc:Choice>
  </mc:AlternateContent>
  <xr:revisionPtr revIDLastSave="0" documentId="13_ncr:1_{30F42220-FA27-4F6C-A332-2F34D1996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Area" localSheetId="0">'Orçamento Sintético'!$B$1:$K$29</definedName>
    <definedName name="_xlnm.Print_Titles" localSheetId="0">'[1]repeated header'!$4:$4</definedName>
  </definedNames>
  <calcPr calcId="181029"/>
</workbook>
</file>

<file path=xl/calcChain.xml><?xml version="1.0" encoding="utf-8"?>
<calcChain xmlns="http://schemas.openxmlformats.org/spreadsheetml/2006/main">
  <c r="I24" i="1" l="1"/>
  <c r="J24" i="1" s="1"/>
  <c r="J23" i="1" s="1"/>
  <c r="I22" i="1"/>
  <c r="J22" i="1" s="1"/>
  <c r="I21" i="1"/>
  <c r="J21" i="1" s="1"/>
  <c r="I19" i="1"/>
  <c r="J19" i="1" s="1"/>
  <c r="I18" i="1"/>
  <c r="J18" i="1" s="1"/>
  <c r="I17" i="1"/>
  <c r="J17" i="1" s="1"/>
  <c r="I15" i="1"/>
  <c r="J15" i="1" s="1"/>
  <c r="J14" i="1" s="1"/>
  <c r="I13" i="1"/>
  <c r="J13" i="1" s="1"/>
  <c r="J12" i="1" s="1"/>
  <c r="I11" i="1"/>
  <c r="J11" i="1" s="1"/>
  <c r="I10" i="1"/>
  <c r="J10" i="1" s="1"/>
  <c r="I9" i="1"/>
  <c r="J9" i="1" s="1"/>
  <c r="I8" i="1"/>
  <c r="J8" i="1" s="1"/>
  <c r="J7" i="1" l="1"/>
  <c r="J16" i="1"/>
  <c r="J20" i="1"/>
  <c r="I27" i="1" s="1"/>
  <c r="I25" i="1" s="1"/>
</calcChain>
</file>

<file path=xl/sharedStrings.xml><?xml version="1.0" encoding="utf-8"?>
<sst xmlns="http://schemas.openxmlformats.org/spreadsheetml/2006/main" count="96" uniqueCount="78">
  <si>
    <t>Bancos</t>
  </si>
  <si>
    <t>B.D.I.</t>
  </si>
  <si>
    <t>Encargos Sociais</t>
  </si>
  <si>
    <t>Reforma e Reparos na Praça Antônio Galvão</t>
  </si>
  <si>
    <t xml:space="preserve">SINAPI - 06/2021 - Pará
SEDOP - 03/2021 - Pará
</t>
  </si>
  <si>
    <t xml:space="preserve"> 29,73%</t>
  </si>
  <si>
    <t>Não 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</si>
  <si>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</si>
  <si>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</si>
  <si>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</si>
  <si>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</si>
  <si>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</si>
  <si>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</si>
  <si>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</si>
  <si>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</si>
  <si>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</si>
  <si>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</si>
  <si>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</si>
  <si>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</si>
  <si>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</si>
  <si>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030675 </t>
  </si>
  <si>
    <t>SEDOP</t>
  </si>
  <si>
    <t>Escavação mecanizada</t>
  </si>
  <si>
    <t>m³</t>
  </si>
  <si>
    <t xml:space="preserve"> 1.2 </t>
  </si>
  <si>
    <t xml:space="preserve"> 020171 </t>
  </si>
  <si>
    <t xml:space="preserve"> 1.3 </t>
  </si>
  <si>
    <t xml:space="preserve"> 030011 </t>
  </si>
  <si>
    <t>Aterro c/ material fora da obra, incl. apiloamento</t>
  </si>
  <si>
    <t xml:space="preserve"> 1.5 </t>
  </si>
  <si>
    <t xml:space="preserve"> 011340 </t>
  </si>
  <si>
    <t>Placa de obra em lona com plotagem de grafica</t>
  </si>
  <si>
    <t>m²</t>
  </si>
  <si>
    <t xml:space="preserve"> 2 </t>
  </si>
  <si>
    <t>Pavimentação</t>
  </si>
  <si>
    <t xml:space="preserve"> 2.2 </t>
  </si>
  <si>
    <t xml:space="preserve"> 130492 </t>
  </si>
  <si>
    <t>Calgada (incl.alicerce, baldrame e concreto c/ junta seca)</t>
  </si>
  <si>
    <t xml:space="preserve"> 3 </t>
  </si>
  <si>
    <t>Revestimento</t>
  </si>
  <si>
    <t xml:space="preserve"> 3.1 </t>
  </si>
  <si>
    <t xml:space="preserve"> 110763 </t>
  </si>
  <si>
    <t>Reboco com argamassa 1:6:Adit. Plast.</t>
  </si>
  <si>
    <t xml:space="preserve"> 4 </t>
  </si>
  <si>
    <t>Pintura</t>
  </si>
  <si>
    <t xml:space="preserve"> 4.1 </t>
  </si>
  <si>
    <t xml:space="preserve"> 150741 </t>
  </si>
  <si>
    <t>Acrilica (sobre pintura antiga)</t>
  </si>
  <si>
    <t xml:space="preserve"> 4.2 </t>
  </si>
  <si>
    <t xml:space="preserve"> 151284 </t>
  </si>
  <si>
    <t>Acrilica semi-brilho c/ massa e selador - interna e externa</t>
  </si>
  <si>
    <t xml:space="preserve"> 4.3 </t>
  </si>
  <si>
    <t xml:space="preserve"> 150207 </t>
  </si>
  <si>
    <t>Acrílica para piso</t>
  </si>
  <si>
    <t xml:space="preserve"> 5 </t>
  </si>
  <si>
    <t>Iluminação</t>
  </si>
  <si>
    <t xml:space="preserve"> 5.1 </t>
  </si>
  <si>
    <t xml:space="preserve"> 101655 </t>
  </si>
  <si>
    <t>SINAPI</t>
  </si>
  <si>
    <t>LUMINÁRIA DE LED PARA ILUMINAÇÃO PÚBLICA, DE 51 W ATÉ 67 W - FORNECIMENTO E INSTALAÇÃO. AF_08/2020</t>
  </si>
  <si>
    <t>UN</t>
  </si>
  <si>
    <t xml:space="preserve"> 5.2 </t>
  </si>
  <si>
    <t xml:space="preserve"> 171491 </t>
  </si>
  <si>
    <t>Revisão de ponto de luz</t>
  </si>
  <si>
    <t>PT</t>
  </si>
  <si>
    <t xml:space="preserve"> 6 </t>
  </si>
  <si>
    <t>Limpeza</t>
  </si>
  <si>
    <t xml:space="preserve"> 6.1 </t>
  </si>
  <si>
    <t xml:space="preserve"> 270220 </t>
  </si>
  <si>
    <t>Limpeza geral e entrega da obra</t>
  </si>
  <si>
    <t>Total sem BDI</t>
  </si>
  <si>
    <t>Total do BDI</t>
  </si>
  <si>
    <t>Total Geral</t>
  </si>
  <si>
    <t>PLANILHA ORÇAMENTÁRIA</t>
  </si>
  <si>
    <t>Retirada de entulho c/ equipamento distancia ate 5km</t>
  </si>
  <si>
    <t>_______________________________________________________________
HELMES DE ASSIS MENDONÇA
Representante Legal</t>
  </si>
  <si>
    <t>Obra:</t>
  </si>
  <si>
    <t>CARTA CONVITE Nº 1/2021-160801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</si>
</sst>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%"/>
    <numFmt numFmtId="165" formatCode="&quot;R$&quot;\ #,##0.00"/>
  </numFmts>
  <fonts count="19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A7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0" fontId="0" fillId="0" borderId="0" xfId="0"/>
    <xf numFmtId="4" fontId="9" fillId="7" borderId="13" xfId="0" applyNumberFormat="1" applyFont="1" applyFill="1" applyBorder="1" applyAlignment="1">
      <alignment horizontal="right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10" fillId="9" borderId="9" xfId="0" applyFont="1" applyFill="1" applyBorder="1" applyAlignment="1">
      <alignment horizontal="center" vertical="center" wrapText="1"/>
    </xf>
    <xf numFmtId="4" fontId="12" fillId="9" borderId="11" xfId="0" applyNumberFormat="1" applyFont="1" applyFill="1" applyBorder="1" applyAlignment="1">
      <alignment horizontal="right" vertical="center" wrapText="1"/>
    </xf>
    <xf numFmtId="164" fontId="13" fillId="9" borderId="12" xfId="0" applyNumberFormat="1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left" vertical="top" wrapText="1"/>
    </xf>
    <xf numFmtId="0" fontId="15" fillId="9" borderId="0" xfId="0" applyFont="1" applyFill="1" applyAlignment="1">
      <alignment horizontal="right" vertical="top" wrapText="1"/>
    </xf>
    <xf numFmtId="0" fontId="14" fillId="9" borderId="0" xfId="0" applyFont="1" applyFill="1" applyAlignment="1">
      <alignment horizontal="left" vertical="top" wrapText="1"/>
    </xf>
    <xf numFmtId="4" fontId="16" fillId="9" borderId="0" xfId="0" applyNumberFormat="1" applyFont="1" applyFill="1" applyAlignment="1">
      <alignment horizontal="right" vertical="top" wrapText="1"/>
    </xf>
    <xf numFmtId="0" fontId="5" fillId="10" borderId="4" xfId="0" applyFont="1" applyFill="1" applyBorder="1" applyAlignment="1">
      <alignment horizontal="center" vertical="center" wrapText="1"/>
    </xf>
    <xf numFmtId="0" fontId="0" fillId="10" borderId="0" xfId="0" applyFill="1"/>
    <xf numFmtId="0" fontId="1" fillId="2" borderId="12" xfId="0" applyFont="1" applyFill="1" applyBorder="1" applyAlignment="1">
      <alignment horizontal="left" vertical="top" wrapText="1"/>
    </xf>
    <xf numFmtId="0" fontId="14" fillId="8" borderId="1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15" fillId="9" borderId="0" xfId="0" applyFont="1" applyFill="1" applyAlignment="1">
      <alignment horizontal="right" vertical="top" wrapText="1"/>
    </xf>
    <xf numFmtId="0" fontId="14" fillId="9" borderId="0" xfId="0" applyFont="1" applyFill="1" applyAlignment="1">
      <alignment horizontal="left" vertical="top" wrapText="1"/>
    </xf>
    <xf numFmtId="165" fontId="16" fillId="9" borderId="0" xfId="0" applyNumberFormat="1" applyFont="1" applyFill="1" applyAlignment="1">
      <alignment horizontal="right" vertical="top" wrapText="1"/>
    </xf>
    <xf numFmtId="165" fontId="15" fillId="9" borderId="0" xfId="0" applyNumberFormat="1" applyFont="1" applyFill="1" applyAlignment="1">
      <alignment horizontal="right" vertical="top" wrapText="1"/>
    </xf>
    <xf numFmtId="0" fontId="17" fillId="9" borderId="0" xfId="0" applyFont="1" applyFill="1" applyAlignment="1">
      <alignment horizontal="center" vertical="top" wrapText="1"/>
    </xf>
    <xf numFmtId="0" fontId="0" fillId="9" borderId="0" xfId="0" applyFill="1"/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18" fillId="2" borderId="1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4" fillId="8" borderId="12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left" wrapText="1"/>
    </xf>
    <xf numFmtId="0" fontId="18" fillId="2" borderId="12" xfId="0" applyFont="1" applyFill="1" applyBorder="1" applyAlignment="1">
      <alignment horizontal="left" vertical="top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left" vertical="top" wrapText="1"/>
    </xf>
    <xf numFmtId="0" fontId="5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right" vertical="top" wrapText="1"/>
    </xf>
    <xf numFmtId="4" fontId="7" fillId="9" borderId="6" xfId="0" applyNumberFormat="1" applyFont="1" applyFill="1" applyBorder="1" applyAlignment="1">
      <alignment horizontal="right" vertical="center" wrapText="1"/>
    </xf>
    <xf numFmtId="164" fontId="8" fillId="9" borderId="7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04925" cy="13335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  <xdr:twoCellAnchor editAs="oneCell">
    <xdr:from>
      <xdr:col>1</xdr:col>
      <xdr:colOff>11904</xdr:colOff>
      <xdr:row>0</xdr:row>
      <xdr:rowOff>0</xdr:rowOff>
    </xdr:from>
    <xdr:to>
      <xdr:col>11</xdr:col>
      <xdr:colOff>10572</xdr:colOff>
      <xdr:row>0</xdr:row>
      <xdr:rowOff>1267460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48007C-2C1B-4925-BC78-A3601A8EF0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342" y="0"/>
          <a:ext cx="12559761" cy="1267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showOutlineSymbols="0" view="pageBreakPreview" topLeftCell="A16" zoomScale="80" zoomScaleNormal="100" zoomScaleSheetLayoutView="80" workbookViewId="0">
      <selection activeCell="K24" sqref="B7:K24"/>
    </sheetView>
  </sheetViews>
  <sheetFormatPr defaultRowHeight="14.25" x14ac:dyDescent="0.2"/>
  <cols>
    <col min="1" max="1" width="20.875" customWidth="1"/>
    <col min="2" max="2" width="8.75" style="2" customWidth="1"/>
    <col min="3" max="3" width="10" bestFit="1" customWidth="1"/>
    <col min="4" max="4" width="13.25" bestFit="1" customWidth="1"/>
    <col min="5" max="5" width="60" bestFit="1" customWidth="1"/>
    <col min="6" max="6" width="8" bestFit="1" customWidth="1"/>
    <col min="7" max="11" width="13" bestFit="1" customWidth="1"/>
  </cols>
  <sheetData>
    <row r="1" spans="1:12" s="2" customFormat="1" ht="100.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15" customHeight="1" x14ac:dyDescent="0.2">
      <c r="A2" s="19"/>
      <c r="B2" s="34" t="s">
        <v>76</v>
      </c>
      <c r="C2" s="35"/>
      <c r="D2" s="35"/>
      <c r="E2" s="36"/>
      <c r="F2" s="40" t="s">
        <v>0</v>
      </c>
      <c r="G2" s="40"/>
      <c r="H2" s="40" t="s">
        <v>1</v>
      </c>
      <c r="I2" s="40"/>
      <c r="J2" s="40" t="s">
        <v>2</v>
      </c>
      <c r="K2" s="40"/>
    </row>
    <row r="3" spans="1:12" ht="49.5" customHeight="1" x14ac:dyDescent="0.2">
      <c r="A3" s="20"/>
      <c r="B3" s="31" t="s">
        <v>3</v>
      </c>
      <c r="C3" s="32"/>
      <c r="D3" s="32"/>
      <c r="E3" s="33"/>
      <c r="F3" s="39" t="s">
        <v>4</v>
      </c>
      <c r="G3" s="39"/>
      <c r="H3" s="38" t="s">
        <v>5</v>
      </c>
      <c r="I3" s="38"/>
      <c r="J3" s="38" t="s">
        <v>6</v>
      </c>
      <c r="K3" s="38"/>
    </row>
    <row r="4" spans="1:12" s="2" customFormat="1" ht="32.25" customHeight="1" x14ac:dyDescent="0.2">
      <c r="A4" s="31" t="s">
        <v>77</v>
      </c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2" ht="15" customHeight="1" x14ac:dyDescent="0.25">
      <c r="A5" s="28" t="s">
        <v>73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2" ht="24.75" customHeight="1" x14ac:dyDescent="0.2">
      <c r="A6" s="1"/>
      <c r="B6" s="21" t="s">
        <v>7</v>
      </c>
      <c r="C6" s="5" t="s">
        <v>8</v>
      </c>
      <c r="D6" s="6" t="s">
        <v>9</v>
      </c>
      <c r="E6" s="6" t="s">
        <v>10</v>
      </c>
      <c r="F6" s="4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</row>
    <row r="7" spans="1:12" ht="24" customHeight="1" x14ac:dyDescent="0.2">
      <c r="A7" s="17"/>
      <c r="B7" s="41" t="s">
        <v>17</v>
      </c>
      <c r="C7" s="42"/>
      <c r="D7" s="42"/>
      <c r="E7" s="43" t="s">
        <v>18</v>
      </c>
      <c r="F7" s="42"/>
      <c r="G7" s="44"/>
      <c r="H7" s="42"/>
      <c r="I7" s="42"/>
      <c r="J7" s="45">
        <f>J8+J9+J10+J11</f>
        <v>19632.689549999999</v>
      </c>
      <c r="K7" s="46">
        <v>0.16284893173020584</v>
      </c>
    </row>
    <row r="8" spans="1:12" ht="24" customHeight="1" x14ac:dyDescent="0.2">
      <c r="A8" s="7"/>
      <c r="B8" s="7" t="s">
        <v>19</v>
      </c>
      <c r="C8" s="8" t="s">
        <v>20</v>
      </c>
      <c r="D8" s="7" t="s">
        <v>21</v>
      </c>
      <c r="E8" s="9" t="s">
        <v>22</v>
      </c>
      <c r="F8" s="10" t="s">
        <v>23</v>
      </c>
      <c r="G8" s="8">
        <v>106</v>
      </c>
      <c r="H8" s="11">
        <v>8.74</v>
      </c>
      <c r="I8" s="11">
        <f>H8*L8</f>
        <v>11.338401999999999</v>
      </c>
      <c r="J8" s="11">
        <f>I8*G8</f>
        <v>1201.8706119999999</v>
      </c>
      <c r="K8" s="12">
        <v>9.9850790996778172E-3</v>
      </c>
      <c r="L8" s="3">
        <v>1.2972999999999999</v>
      </c>
    </row>
    <row r="9" spans="1:12" ht="24" customHeight="1" x14ac:dyDescent="0.2">
      <c r="A9" s="7"/>
      <c r="B9" s="7" t="s">
        <v>24</v>
      </c>
      <c r="C9" s="8" t="s">
        <v>25</v>
      </c>
      <c r="D9" s="7" t="s">
        <v>21</v>
      </c>
      <c r="E9" s="9" t="s">
        <v>74</v>
      </c>
      <c r="F9" s="10" t="s">
        <v>23</v>
      </c>
      <c r="G9" s="8">
        <v>106</v>
      </c>
      <c r="H9" s="11">
        <v>22.45</v>
      </c>
      <c r="I9" s="11">
        <f>H9*L8</f>
        <v>29.124384999999997</v>
      </c>
      <c r="J9" s="11">
        <f>I9*G9</f>
        <v>3087.1848099999997</v>
      </c>
      <c r="K9" s="12">
        <v>2.5621923922148623E-2</v>
      </c>
    </row>
    <row r="10" spans="1:12" ht="24" customHeight="1" x14ac:dyDescent="0.2">
      <c r="A10" s="7"/>
      <c r="B10" s="7" t="s">
        <v>26</v>
      </c>
      <c r="C10" s="8" t="s">
        <v>27</v>
      </c>
      <c r="D10" s="7" t="s">
        <v>21</v>
      </c>
      <c r="E10" s="9" t="s">
        <v>28</v>
      </c>
      <c r="F10" s="10" t="s">
        <v>23</v>
      </c>
      <c r="G10" s="8">
        <v>106</v>
      </c>
      <c r="H10" s="11">
        <v>101.68</v>
      </c>
      <c r="I10" s="11">
        <f>H10*L8</f>
        <v>131.90946399999999</v>
      </c>
      <c r="J10" s="11">
        <f>I10*G10</f>
        <v>13982.403183999999</v>
      </c>
      <c r="K10" s="12">
        <v>0.11595348898146986</v>
      </c>
    </row>
    <row r="11" spans="1:12" ht="24" customHeight="1" x14ac:dyDescent="0.2">
      <c r="A11" s="7"/>
      <c r="B11" s="7" t="s">
        <v>29</v>
      </c>
      <c r="C11" s="8" t="s">
        <v>30</v>
      </c>
      <c r="D11" s="7" t="s">
        <v>21</v>
      </c>
      <c r="E11" s="9" t="s">
        <v>31</v>
      </c>
      <c r="F11" s="10" t="s">
        <v>32</v>
      </c>
      <c r="G11" s="8">
        <v>6</v>
      </c>
      <c r="H11" s="11">
        <v>174.88</v>
      </c>
      <c r="I11" s="11">
        <f>H11*L8</f>
        <v>226.87182399999998</v>
      </c>
      <c r="J11" s="11">
        <f>I11*G11</f>
        <v>1361.2309439999999</v>
      </c>
      <c r="K11" s="12">
        <v>1.1288439726909546E-2</v>
      </c>
    </row>
    <row r="12" spans="1:12" s="18" customFormat="1" ht="24" customHeight="1" x14ac:dyDescent="0.2">
      <c r="A12" s="17"/>
      <c r="B12" s="41" t="s">
        <v>33</v>
      </c>
      <c r="C12" s="42"/>
      <c r="D12" s="42"/>
      <c r="E12" s="43" t="s">
        <v>34</v>
      </c>
      <c r="F12" s="41"/>
      <c r="G12" s="47"/>
      <c r="H12" s="43"/>
      <c r="I12" s="43"/>
      <c r="J12" s="45">
        <f>J13</f>
        <v>69128.187260000006</v>
      </c>
      <c r="K12" s="46">
        <v>0.57335097682392955</v>
      </c>
    </row>
    <row r="13" spans="1:12" ht="24" customHeight="1" x14ac:dyDescent="0.2">
      <c r="A13" s="7"/>
      <c r="B13" s="7" t="s">
        <v>35</v>
      </c>
      <c r="C13" s="8" t="s">
        <v>36</v>
      </c>
      <c r="D13" s="7" t="s">
        <v>21</v>
      </c>
      <c r="E13" s="9" t="s">
        <v>37</v>
      </c>
      <c r="F13" s="10" t="s">
        <v>32</v>
      </c>
      <c r="G13" s="8">
        <v>530</v>
      </c>
      <c r="H13" s="11">
        <v>100.54</v>
      </c>
      <c r="I13" s="11">
        <f>H13*L8</f>
        <v>130.430542</v>
      </c>
      <c r="J13" s="11">
        <f>I13*G13</f>
        <v>69128.187260000006</v>
      </c>
      <c r="K13" s="12">
        <v>0.57335097682392955</v>
      </c>
    </row>
    <row r="14" spans="1:12" s="18" customFormat="1" ht="24" customHeight="1" x14ac:dyDescent="0.2">
      <c r="A14" s="17"/>
      <c r="B14" s="41" t="s">
        <v>38</v>
      </c>
      <c r="C14" s="42"/>
      <c r="D14" s="42"/>
      <c r="E14" s="43" t="s">
        <v>39</v>
      </c>
      <c r="F14" s="41"/>
      <c r="G14" s="47"/>
      <c r="H14" s="43"/>
      <c r="I14" s="43"/>
      <c r="J14" s="45">
        <f>J15</f>
        <v>5256.3352749999995</v>
      </c>
      <c r="K14" s="46">
        <v>4.3602214137557202E-2</v>
      </c>
    </row>
    <row r="15" spans="1:12" ht="24" customHeight="1" x14ac:dyDescent="0.2">
      <c r="A15" s="7"/>
      <c r="B15" s="7" t="s">
        <v>40</v>
      </c>
      <c r="C15" s="8" t="s">
        <v>41</v>
      </c>
      <c r="D15" s="7" t="s">
        <v>21</v>
      </c>
      <c r="E15" s="9" t="s">
        <v>42</v>
      </c>
      <c r="F15" s="10" t="s">
        <v>32</v>
      </c>
      <c r="G15" s="8">
        <v>95</v>
      </c>
      <c r="H15" s="11">
        <v>42.65</v>
      </c>
      <c r="I15" s="11">
        <f>H15*L8</f>
        <v>55.329844999999992</v>
      </c>
      <c r="J15" s="11">
        <f>I15*G15</f>
        <v>5256.3352749999995</v>
      </c>
      <c r="K15" s="12">
        <v>4.3602214137557202E-2</v>
      </c>
    </row>
    <row r="16" spans="1:12" s="18" customFormat="1" ht="24" customHeight="1" x14ac:dyDescent="0.2">
      <c r="A16" s="17"/>
      <c r="B16" s="41" t="s">
        <v>43</v>
      </c>
      <c r="C16" s="42"/>
      <c r="D16" s="42"/>
      <c r="E16" s="43" t="s">
        <v>44</v>
      </c>
      <c r="F16" s="41"/>
      <c r="G16" s="47"/>
      <c r="H16" s="43"/>
      <c r="I16" s="43"/>
      <c r="J16" s="45">
        <f>J17+J18+J19</f>
        <v>8240.838789999998</v>
      </c>
      <c r="K16" s="46">
        <v>6.8362583350650111E-2</v>
      </c>
    </row>
    <row r="17" spans="1:11" ht="24" customHeight="1" x14ac:dyDescent="0.2">
      <c r="A17" s="7"/>
      <c r="B17" s="7" t="s">
        <v>45</v>
      </c>
      <c r="C17" s="8" t="s">
        <v>46</v>
      </c>
      <c r="D17" s="7" t="s">
        <v>21</v>
      </c>
      <c r="E17" s="9" t="s">
        <v>47</v>
      </c>
      <c r="F17" s="10" t="s">
        <v>32</v>
      </c>
      <c r="G17" s="8">
        <v>50</v>
      </c>
      <c r="H17" s="11">
        <v>12.78</v>
      </c>
      <c r="I17" s="11">
        <f>H17*L8</f>
        <v>16.579493999999997</v>
      </c>
      <c r="J17" s="11">
        <f>I17*G17</f>
        <v>828.97469999999987</v>
      </c>
      <c r="K17" s="12">
        <v>6.8783410121435263E-3</v>
      </c>
    </row>
    <row r="18" spans="1:11" ht="24" customHeight="1" x14ac:dyDescent="0.2">
      <c r="A18" s="7"/>
      <c r="B18" s="7" t="s">
        <v>48</v>
      </c>
      <c r="C18" s="8" t="s">
        <v>49</v>
      </c>
      <c r="D18" s="7" t="s">
        <v>21</v>
      </c>
      <c r="E18" s="9" t="s">
        <v>50</v>
      </c>
      <c r="F18" s="10" t="s">
        <v>32</v>
      </c>
      <c r="G18" s="8">
        <v>95</v>
      </c>
      <c r="H18" s="11">
        <v>42.48</v>
      </c>
      <c r="I18" s="11">
        <f>H18*L8</f>
        <v>55.109303999999995</v>
      </c>
      <c r="J18" s="11">
        <f>I18*G18</f>
        <v>5235.3838799999994</v>
      </c>
      <c r="K18" s="12">
        <v>4.342890813737179E-2</v>
      </c>
    </row>
    <row r="19" spans="1:11" ht="24" customHeight="1" x14ac:dyDescent="0.2">
      <c r="A19" s="7"/>
      <c r="B19" s="7" t="s">
        <v>51</v>
      </c>
      <c r="C19" s="8" t="s">
        <v>52</v>
      </c>
      <c r="D19" s="7" t="s">
        <v>21</v>
      </c>
      <c r="E19" s="9" t="s">
        <v>53</v>
      </c>
      <c r="F19" s="10" t="s">
        <v>32</v>
      </c>
      <c r="G19" s="8">
        <v>95</v>
      </c>
      <c r="H19" s="11">
        <v>17.66</v>
      </c>
      <c r="I19" s="11">
        <f>H19*L8</f>
        <v>22.910317999999997</v>
      </c>
      <c r="J19" s="11">
        <f>I19*G19</f>
        <v>2176.4802099999997</v>
      </c>
      <c r="K19" s="12">
        <v>1.8055334201134799E-2</v>
      </c>
    </row>
    <row r="20" spans="1:11" s="18" customFormat="1" ht="24" customHeight="1" x14ac:dyDescent="0.2">
      <c r="A20" s="17"/>
      <c r="B20" s="41" t="s">
        <v>54</v>
      </c>
      <c r="C20" s="42"/>
      <c r="D20" s="42"/>
      <c r="E20" s="43" t="s">
        <v>55</v>
      </c>
      <c r="F20" s="41"/>
      <c r="G20" s="47"/>
      <c r="H20" s="43"/>
      <c r="I20" s="43"/>
      <c r="J20" s="45">
        <f>J21+J22</f>
        <v>8850.336276</v>
      </c>
      <c r="K20" s="46">
        <v>7.3391525452681072E-2</v>
      </c>
    </row>
    <row r="21" spans="1:11" ht="24" customHeight="1" x14ac:dyDescent="0.2">
      <c r="A21" s="7"/>
      <c r="B21" s="7" t="s">
        <v>56</v>
      </c>
      <c r="C21" s="8" t="s">
        <v>57</v>
      </c>
      <c r="D21" s="7" t="s">
        <v>58</v>
      </c>
      <c r="E21" s="9" t="s">
        <v>59</v>
      </c>
      <c r="F21" s="10" t="s">
        <v>60</v>
      </c>
      <c r="G21" s="8">
        <v>12</v>
      </c>
      <c r="H21" s="11">
        <v>484.75</v>
      </c>
      <c r="I21" s="11">
        <f>H21*L8</f>
        <v>628.866175</v>
      </c>
      <c r="J21" s="11">
        <f>I21*G21</f>
        <v>7546.3940999999995</v>
      </c>
      <c r="K21" s="12">
        <v>6.2578226099485601E-2</v>
      </c>
    </row>
    <row r="22" spans="1:11" ht="24" customHeight="1" x14ac:dyDescent="0.2">
      <c r="A22" s="7"/>
      <c r="B22" s="7" t="s">
        <v>61</v>
      </c>
      <c r="C22" s="8" t="s">
        <v>62</v>
      </c>
      <c r="D22" s="7" t="s">
        <v>21</v>
      </c>
      <c r="E22" s="9" t="s">
        <v>63</v>
      </c>
      <c r="F22" s="10" t="s">
        <v>64</v>
      </c>
      <c r="G22" s="8">
        <v>12</v>
      </c>
      <c r="H22" s="11">
        <v>83.76</v>
      </c>
      <c r="I22" s="11">
        <f>H22*L8</f>
        <v>108.66184799999999</v>
      </c>
      <c r="J22" s="11">
        <f>I22*G22</f>
        <v>1303.942176</v>
      </c>
      <c r="K22" s="12">
        <v>1.0813299353195473E-2</v>
      </c>
    </row>
    <row r="23" spans="1:11" s="18" customFormat="1" ht="24" customHeight="1" x14ac:dyDescent="0.2">
      <c r="A23" s="17"/>
      <c r="B23" s="41" t="s">
        <v>65</v>
      </c>
      <c r="C23" s="42"/>
      <c r="D23" s="42"/>
      <c r="E23" s="43" t="s">
        <v>66</v>
      </c>
      <c r="F23" s="41"/>
      <c r="G23" s="47"/>
      <c r="H23" s="43"/>
      <c r="I23" s="43"/>
      <c r="J23" s="45">
        <f>J24</f>
        <v>9432.6683000000012</v>
      </c>
      <c r="K23" s="46">
        <v>7.8443768504976211E-2</v>
      </c>
    </row>
    <row r="24" spans="1:11" ht="24" customHeight="1" x14ac:dyDescent="0.2">
      <c r="A24" s="7"/>
      <c r="B24" s="7" t="s">
        <v>67</v>
      </c>
      <c r="C24" s="8" t="s">
        <v>68</v>
      </c>
      <c r="D24" s="7" t="s">
        <v>21</v>
      </c>
      <c r="E24" s="9" t="s">
        <v>69</v>
      </c>
      <c r="F24" s="10" t="s">
        <v>32</v>
      </c>
      <c r="G24" s="8">
        <v>1100</v>
      </c>
      <c r="H24" s="11">
        <v>6.61</v>
      </c>
      <c r="I24" s="11">
        <f>H24*L8</f>
        <v>8.5751530000000002</v>
      </c>
      <c r="J24" s="11">
        <f>I24*G24</f>
        <v>9432.6683000000012</v>
      </c>
      <c r="K24" s="12">
        <v>7.8443768504976211E-2</v>
      </c>
    </row>
    <row r="25" spans="1:11" x14ac:dyDescent="0.2">
      <c r="A25" s="22"/>
      <c r="B25" s="22"/>
      <c r="C25" s="22"/>
      <c r="D25" s="22"/>
      <c r="E25" s="13"/>
      <c r="F25" s="14"/>
      <c r="G25" s="23" t="s">
        <v>70</v>
      </c>
      <c r="H25" s="22"/>
      <c r="I25" s="24">
        <f>I27-I26</f>
        <v>84704.195451000007</v>
      </c>
      <c r="J25" s="25"/>
      <c r="K25" s="25"/>
    </row>
    <row r="26" spans="1:11" x14ac:dyDescent="0.2">
      <c r="A26" s="22"/>
      <c r="B26" s="22"/>
      <c r="C26" s="22"/>
      <c r="D26" s="22"/>
      <c r="E26" s="13"/>
      <c r="F26" s="14"/>
      <c r="G26" s="23" t="s">
        <v>71</v>
      </c>
      <c r="H26" s="22"/>
      <c r="I26" s="24">
        <v>35836.86</v>
      </c>
      <c r="J26" s="25"/>
      <c r="K26" s="25"/>
    </row>
    <row r="27" spans="1:11" x14ac:dyDescent="0.2">
      <c r="A27" s="22"/>
      <c r="B27" s="22"/>
      <c r="C27" s="22"/>
      <c r="D27" s="22"/>
      <c r="E27" s="13"/>
      <c r="F27" s="14"/>
      <c r="G27" s="23" t="s">
        <v>72</v>
      </c>
      <c r="H27" s="22"/>
      <c r="I27" s="24">
        <f>J23+J20+J16+J14+J12+J7</f>
        <v>120541.05545100001</v>
      </c>
      <c r="J27" s="25"/>
      <c r="K27" s="25"/>
    </row>
    <row r="28" spans="1:11" ht="25.5" customHeight="1" x14ac:dyDescent="0.2">
      <c r="A28" s="14"/>
      <c r="B28" s="14"/>
      <c r="C28" s="14"/>
      <c r="D28" s="14"/>
      <c r="E28" s="13"/>
      <c r="F28" s="14"/>
      <c r="G28" s="15"/>
      <c r="H28" s="14"/>
      <c r="I28" s="16"/>
      <c r="J28" s="14"/>
      <c r="K28" s="14"/>
    </row>
    <row r="29" spans="1:11" ht="51" customHeight="1" x14ac:dyDescent="0.2">
      <c r="A29" s="26" t="s">
        <v>75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</row>
  </sheetData>
  <mergeCells count="21">
    <mergeCell ref="A5:K5"/>
    <mergeCell ref="B3:E3"/>
    <mergeCell ref="B2:E2"/>
    <mergeCell ref="A1:K1"/>
    <mergeCell ref="A4:K4"/>
    <mergeCell ref="J3:K3"/>
    <mergeCell ref="H3:I3"/>
    <mergeCell ref="F3:G3"/>
    <mergeCell ref="F2:G2"/>
    <mergeCell ref="H2:I2"/>
    <mergeCell ref="J2:K2"/>
    <mergeCell ref="A27:D27"/>
    <mergeCell ref="G27:H27"/>
    <mergeCell ref="I27:K27"/>
    <mergeCell ref="A29:K29"/>
    <mergeCell ref="A25:D25"/>
    <mergeCell ref="G25:H25"/>
    <mergeCell ref="I25:K25"/>
    <mergeCell ref="A26:D26"/>
    <mergeCell ref="G26:H26"/>
    <mergeCell ref="I26:K26"/>
  </mergeCells>
  <pageMargins left="0.5" right="0.5" top="1" bottom="1" header="0.5" footer="0.5"/>
  <pageSetup paperSize="9" scale="76" fitToHeight="0" orientation="landscape" r:id="rId1"/>
  <headerFooter>
    <oddFooter>&amp;L &amp;CAV SETE DE SETEMBRO  - PEDRINHAS - GARRAFAO DO NORTE / PA
(91) 3355-1600 / pmgn.engenharia@gmail.com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Airton</cp:lastModifiedBy>
  <cp:revision>0</cp:revision>
  <cp:lastPrinted>2021-09-17T01:52:58Z</cp:lastPrinted>
  <dcterms:created xsi:type="dcterms:W3CDTF">2021-09-16T21:43:25Z</dcterms:created>
  <dcterms:modified xsi:type="dcterms:W3CDTF">2021-09-23T21:49:39Z</dcterms:modified>
</cp:coreProperties>
</file>