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 Airton\Desktop\EMPRESAS\H DE A MENDONÇA\"/>
    </mc:Choice>
  </mc:AlternateContent>
  <xr:revisionPtr revIDLastSave="0" documentId="8_{FB950351-6818-45E0-91DD-6431859BE63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Orçamento Sintético" sheetId="1" r:id="rId1"/>
  </sheets>
  <externalReferences>
    <externalReference r:id="rId2"/>
  </externalReferences>
  <definedNames>
    <definedName name="_xlnm.Print_Area" localSheetId="0">'Orçamento Sintético'!$B$1:$K$20</definedName>
    <definedName name="_xlnm.Print_Titles" localSheetId="0">'[1]repeated header'!$4:$4</definedName>
  </definedNames>
  <calcPr calcId="181029"/>
</workbook>
</file>

<file path=xl/calcChain.xml><?xml version="1.0" encoding="utf-8"?>
<calcChain xmlns="http://schemas.openxmlformats.org/spreadsheetml/2006/main">
  <c r="L15" i="1" l="1"/>
  <c r="L13" i="1"/>
  <c r="I17" i="1" s="1"/>
  <c r="L11" i="1"/>
  <c r="L10" i="1"/>
  <c r="L9" i="1"/>
  <c r="L8" i="1"/>
  <c r="J15" i="1"/>
  <c r="J14" i="1" s="1"/>
  <c r="J9" i="1"/>
  <c r="I15" i="1"/>
  <c r="I13" i="1"/>
  <c r="J13" i="1" s="1"/>
  <c r="J12" i="1" s="1"/>
  <c r="I11" i="1"/>
  <c r="J11" i="1" s="1"/>
  <c r="I10" i="1"/>
  <c r="J10" i="1" s="1"/>
  <c r="I9" i="1"/>
  <c r="I8" i="1"/>
  <c r="J8" i="1" s="1"/>
  <c r="I19" i="1" l="1"/>
  <c r="I18" i="1" s="1"/>
  <c r="J7" i="1"/>
</calcChain>
</file>

<file path=xl/sharedStrings.xml><?xml version="1.0" encoding="utf-8"?>
<sst xmlns="http://schemas.openxmlformats.org/spreadsheetml/2006/main" count="60" uniqueCount="52">
  <si>
    <t>Obra</t>
  </si>
  <si>
    <t>Bancos</t>
  </si>
  <si>
    <t>B.D.I.</t>
  </si>
  <si>
    <t>Encargos Sociais</t>
  </si>
  <si>
    <t>Pavimentação em Bloquete Rua General Gurjão</t>
  </si>
  <si>
    <t xml:space="preserve">SINAPI - 06/2021 - Pará
SEDOP - 03/2021 - Pará
</t>
  </si>
  <si>
    <t xml:space="preserve"> 29,73%</t>
  </si>
  <si>
    <t>Não Desonerado: embutido nos preços unitário dos insumos de mão de obra, de acordo com as bases.</t>
  </si>
  <si>
    <t>Item</t>
  </si>
  <si>
    <t>Código</t>
  </si>
  <si>
    <t>Banco</t>
  </si>
  <si>
    <t>Descrição</t>
  </si>
  <si>
    <t>Und</t>
  </si>
  <si>
    <t>Quant.</t>
  </si>
  <si>
    <t>Valor Unit</t>
  </si>
  <si>
    <t>Valor Unit com BDI</t>
  </si>
  <si>
    <t>Total</t>
  </si>
  <si>
    <t>Peso (%)</t>
  </si>
  <si>
    <t xml:space="preserve"> 1 </t>
  </si>
  <si>
    <t>Serviços Preliminares</t>
  </si>
  <si>
    <t xml:space="preserve"> 1.1 </t>
  </si>
  <si>
    <t xml:space="preserve"> 030675 </t>
  </si>
  <si>
    <t>SEDOP</t>
  </si>
  <si>
    <t>Escavação mecanizada</t>
  </si>
  <si>
    <t>m³</t>
  </si>
  <si>
    <t xml:space="preserve"> 1.2 </t>
  </si>
  <si>
    <t xml:space="preserve"> 020171 </t>
  </si>
  <si>
    <t>Retirada de entulho c/ equipamento distancia ate 5k</t>
  </si>
  <si>
    <t xml:space="preserve"> 1.3 </t>
  </si>
  <si>
    <t xml:space="preserve"> 030011 </t>
  </si>
  <si>
    <t>Aterro c/ material fora da obra, incl. apiloamento</t>
  </si>
  <si>
    <t xml:space="preserve"> 1.5 </t>
  </si>
  <si>
    <t xml:space="preserve"> 011340 </t>
  </si>
  <si>
    <t>Placa de obra em lona com plotagem de grafica</t>
  </si>
  <si>
    <t>m²</t>
  </si>
  <si>
    <t xml:space="preserve"> 2 </t>
  </si>
  <si>
    <t>Pavimentação</t>
  </si>
  <si>
    <t xml:space="preserve"> 2.1 </t>
  </si>
  <si>
    <t xml:space="preserve"> 260662 </t>
  </si>
  <si>
    <t>Blokret sextavado e=10cm (incl. colchao de areia e rejuntamento)</t>
  </si>
  <si>
    <t xml:space="preserve"> 3 </t>
  </si>
  <si>
    <t>Drenagem Superficial</t>
  </si>
  <si>
    <t xml:space="preserve"> 3.1 </t>
  </si>
  <si>
    <t xml:space="preserve"> 260523 </t>
  </si>
  <si>
    <t>Meio-fio em concreto nas dimensões 0,30m x 0,12m - com lâmina d</t>
  </si>
  <si>
    <t>M</t>
  </si>
  <si>
    <t>Total sem BDI</t>
  </si>
  <si>
    <t>Total do BDI</t>
  </si>
  <si>
    <t>Total Geral</t>
  </si>
  <si>
    <t>PLANILHA ORÇAMENTÁRIA</t>
  </si>
  <si>
    <t>CARTA CONVITE Nº 1/2021-160801</t>
  </si>
  <si>
    <t>_______________________________________________________________
HELMES DE ASSIS MENDONÇA
Representante Legal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</si>
</sst>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6" formatCode="#,##0.00\ %"/>
    <numFmt numFmtId="170" formatCode="&quot;R$&quot;\ #,##0.00"/>
  </numFmts>
  <fonts count="23" x14ac:knownFonts="1">
    <font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0"/>
      <color rgb="FF000000"/>
      <name val="Arial"/>
      <family val="1"/>
    </font>
    <font>
      <b/>
      <sz val="10"/>
      <color rgb="FF000000"/>
      <name val="Arial"/>
      <family val="1"/>
    </font>
    <font>
      <b/>
      <sz val="10"/>
      <color rgb="FF000000"/>
      <name val="Arial"/>
      <family val="1"/>
    </font>
    <font>
      <b/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2"/>
      <name val="Arial"/>
      <family val="2"/>
    </font>
    <font>
      <b/>
      <sz val="12"/>
      <color rgb="FF000000"/>
      <name val="Arial"/>
      <family val="1"/>
    </font>
  </fonts>
  <fills count="1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2E2E"/>
      </patternFill>
    </fill>
    <fill>
      <patternFill patternType="solid">
        <fgColor rgb="FFFFFA7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/>
      <right/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0" xfId="0" applyFont="1" applyFill="1" applyAlignment="1">
      <alignment horizontal="left" vertical="top" wrapText="1"/>
    </xf>
    <xf numFmtId="0" fontId="6" fillId="7" borderId="1" xfId="0" applyFont="1" applyFill="1" applyBorder="1" applyAlignment="1">
      <alignment horizontal="left" vertical="top" wrapText="1"/>
    </xf>
    <xf numFmtId="0" fontId="10" fillId="8" borderId="5" xfId="0" applyFont="1" applyFill="1" applyBorder="1" applyAlignment="1">
      <alignment horizontal="left" vertical="top" wrapText="1"/>
    </xf>
    <xf numFmtId="0" fontId="16" fillId="9" borderId="0" xfId="0" applyFont="1" applyFill="1" applyAlignment="1">
      <alignment horizontal="left" vertical="top" wrapText="1"/>
    </xf>
    <xf numFmtId="0" fontId="17" fillId="10" borderId="0" xfId="0" applyFont="1" applyFill="1" applyAlignment="1">
      <alignment horizontal="right" vertical="top" wrapText="1"/>
    </xf>
    <xf numFmtId="0" fontId="19" fillId="12" borderId="0" xfId="0" applyFont="1" applyFill="1" applyAlignment="1">
      <alignment horizontal="left" vertical="top" wrapText="1"/>
    </xf>
    <xf numFmtId="0" fontId="20" fillId="13" borderId="0" xfId="0" applyFont="1" applyFill="1" applyAlignment="1">
      <alignment horizontal="center" vertical="top" wrapText="1"/>
    </xf>
    <xf numFmtId="0" fontId="16" fillId="9" borderId="0" xfId="0" applyFont="1" applyFill="1" applyAlignment="1">
      <alignment horizontal="left" vertical="top" wrapText="1"/>
    </xf>
    <xf numFmtId="0" fontId="17" fillId="10" borderId="0" xfId="0" applyFont="1" applyFill="1" applyAlignment="1">
      <alignment horizontal="right" vertical="top" wrapText="1"/>
    </xf>
    <xf numFmtId="4" fontId="18" fillId="11" borderId="0" xfId="0" applyNumberFormat="1" applyFont="1" applyFill="1" applyAlignment="1">
      <alignment horizontal="right" vertical="top" wrapText="1"/>
    </xf>
    <xf numFmtId="0" fontId="16" fillId="9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vertical="center" wrapText="1"/>
    </xf>
    <xf numFmtId="0" fontId="3" fillId="4" borderId="11" xfId="0" applyFont="1" applyFill="1" applyBorder="1" applyAlignment="1">
      <alignment horizontal="left" vertical="top" wrapText="1"/>
    </xf>
    <xf numFmtId="0" fontId="0" fillId="0" borderId="10" xfId="0" applyBorder="1" applyAlignment="1">
      <alignment horizontal="center"/>
    </xf>
    <xf numFmtId="0" fontId="1" fillId="2" borderId="10" xfId="0" applyFont="1" applyFill="1" applyBorder="1" applyAlignment="1">
      <alignment horizontal="left" vertical="top" wrapText="1"/>
    </xf>
    <xf numFmtId="0" fontId="16" fillId="9" borderId="10" xfId="0" applyFont="1" applyFill="1" applyBorder="1" applyAlignment="1">
      <alignment horizontal="center" vertical="center" wrapText="1"/>
    </xf>
    <xf numFmtId="0" fontId="16" fillId="9" borderId="10" xfId="0" applyFont="1" applyFill="1" applyBorder="1" applyAlignment="1">
      <alignment horizontal="left" vertical="center" wrapText="1"/>
    </xf>
    <xf numFmtId="0" fontId="16" fillId="9" borderId="10" xfId="0" applyFont="1" applyFill="1" applyBorder="1" applyAlignment="1">
      <alignment horizontal="left" vertical="top" wrapText="1"/>
    </xf>
    <xf numFmtId="0" fontId="21" fillId="9" borderId="10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6" fillId="9" borderId="11" xfId="0" applyFont="1" applyFill="1" applyBorder="1" applyAlignment="1">
      <alignment horizontal="center" vertical="center" wrapText="1"/>
    </xf>
    <xf numFmtId="0" fontId="16" fillId="9" borderId="12" xfId="0" applyFont="1" applyFill="1" applyBorder="1" applyAlignment="1">
      <alignment horizontal="center" vertical="center" wrapText="1"/>
    </xf>
    <xf numFmtId="0" fontId="16" fillId="9" borderId="13" xfId="0" applyFont="1" applyFill="1" applyBorder="1" applyAlignment="1">
      <alignment horizontal="center" vertical="center" wrapText="1"/>
    </xf>
    <xf numFmtId="170" fontId="0" fillId="0" borderId="0" xfId="0" applyNumberFormat="1"/>
    <xf numFmtId="0" fontId="6" fillId="14" borderId="1" xfId="0" applyFont="1" applyFill="1" applyBorder="1" applyAlignment="1">
      <alignment horizontal="center" vertical="center" wrapText="1"/>
    </xf>
    <xf numFmtId="0" fontId="10" fillId="14" borderId="5" xfId="0" applyFont="1" applyFill="1" applyBorder="1" applyAlignment="1">
      <alignment horizontal="center" vertical="center" wrapText="1"/>
    </xf>
    <xf numFmtId="0" fontId="6" fillId="14" borderId="1" xfId="0" applyFont="1" applyFill="1" applyBorder="1" applyAlignment="1">
      <alignment horizontal="left" vertical="center" wrapText="1"/>
    </xf>
    <xf numFmtId="0" fontId="7" fillId="14" borderId="2" xfId="0" applyFont="1" applyFill="1" applyBorder="1" applyAlignment="1">
      <alignment horizontal="right" vertical="center" wrapText="1"/>
    </xf>
    <xf numFmtId="4" fontId="8" fillId="14" borderId="3" xfId="0" applyNumberFormat="1" applyFont="1" applyFill="1" applyBorder="1" applyAlignment="1">
      <alignment horizontal="right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  <xf numFmtId="166" fontId="9" fillId="14" borderId="4" xfId="0" applyNumberFormat="1" applyFont="1" applyFill="1" applyBorder="1" applyAlignment="1">
      <alignment horizontal="center" vertical="center" wrapText="1"/>
    </xf>
    <xf numFmtId="166" fontId="14" fillId="14" borderId="9" xfId="0" applyNumberFormat="1" applyFont="1" applyFill="1" applyBorder="1" applyAlignment="1">
      <alignment horizontal="center" vertical="center" wrapText="1"/>
    </xf>
    <xf numFmtId="0" fontId="12" fillId="14" borderId="7" xfId="0" applyFont="1" applyFill="1" applyBorder="1" applyAlignment="1">
      <alignment horizontal="right" vertical="center" wrapText="1"/>
    </xf>
    <xf numFmtId="0" fontId="10" fillId="14" borderId="5" xfId="0" applyFont="1" applyFill="1" applyBorder="1" applyAlignment="1">
      <alignment horizontal="left" vertical="center" wrapText="1"/>
    </xf>
    <xf numFmtId="0" fontId="11" fillId="14" borderId="6" xfId="0" applyFont="1" applyFill="1" applyBorder="1" applyAlignment="1">
      <alignment horizontal="center" vertical="center" wrapText="1"/>
    </xf>
    <xf numFmtId="4" fontId="13" fillId="14" borderId="8" xfId="0" applyNumberFormat="1" applyFont="1" applyFill="1" applyBorder="1" applyAlignment="1">
      <alignment horizontal="right" vertical="center" wrapText="1"/>
    </xf>
    <xf numFmtId="0" fontId="22" fillId="14" borderId="1" xfId="0" applyFont="1" applyFill="1" applyBorder="1" applyAlignment="1">
      <alignment horizontal="left" vertical="center" wrapText="1"/>
    </xf>
    <xf numFmtId="0" fontId="15" fillId="13" borderId="0" xfId="0" applyFont="1" applyFill="1" applyAlignment="1">
      <alignment horizontal="center" wrapText="1"/>
    </xf>
    <xf numFmtId="0" fontId="20" fillId="13" borderId="0" xfId="0" applyFont="1" applyFill="1" applyAlignment="1">
      <alignment horizontal="center" wrapText="1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304925" cy="1333500"/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Select="1" noChangeAspect="1" noMove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336800" cy="2161540"/>
        </a:xfrm>
        <a:prstGeom prst="rect">
          <a:avLst/>
        </a:prstGeom>
      </xdr:spPr>
    </xdr:pic>
    <xdr:clientData/>
  </xdr:oneCellAnchor>
  <xdr:twoCellAnchor editAs="oneCell">
    <xdr:from>
      <xdr:col>1</xdr:col>
      <xdr:colOff>11906</xdr:colOff>
      <xdr:row>0</xdr:row>
      <xdr:rowOff>0</xdr:rowOff>
    </xdr:from>
    <xdr:to>
      <xdr:col>11</xdr:col>
      <xdr:colOff>11906</xdr:colOff>
      <xdr:row>1</xdr:row>
      <xdr:rowOff>17304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F9DB77C-A411-4CE4-978B-A240D3312E9B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7812" y="0"/>
          <a:ext cx="12668250" cy="12674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eated%20header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eated header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0"/>
  <sheetViews>
    <sheetView tabSelected="1" showOutlineSymbols="0" view="pageLayout" topLeftCell="A3" zoomScaleNormal="80" workbookViewId="0">
      <selection activeCell="E17" sqref="E17"/>
    </sheetView>
  </sheetViews>
  <sheetFormatPr defaultRowHeight="14.25" x14ac:dyDescent="0.2"/>
  <cols>
    <col min="1" max="1" width="20.125" customWidth="1"/>
    <col min="2" max="2" width="10.125" customWidth="1"/>
    <col min="3" max="3" width="10" bestFit="1" customWidth="1"/>
    <col min="4" max="4" width="13.25" bestFit="1" customWidth="1"/>
    <col min="5" max="5" width="60" bestFit="1" customWidth="1"/>
    <col min="6" max="6" width="8" bestFit="1" customWidth="1"/>
    <col min="7" max="11" width="13" bestFit="1" customWidth="1"/>
    <col min="12" max="12" width="12.625" bestFit="1" customWidth="1"/>
  </cols>
  <sheetData>
    <row r="1" spans="1:13" ht="98.25" customHeight="1" x14ac:dyDescent="0.2"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3" ht="15" x14ac:dyDescent="0.2">
      <c r="A2" s="1"/>
      <c r="B2" s="23" t="s">
        <v>0</v>
      </c>
      <c r="C2" s="24"/>
      <c r="D2" s="24"/>
      <c r="E2" s="25"/>
      <c r="F2" s="15" t="s">
        <v>1</v>
      </c>
      <c r="G2" s="15"/>
      <c r="H2" s="15" t="s">
        <v>2</v>
      </c>
      <c r="I2" s="15"/>
      <c r="J2" s="15" t="s">
        <v>3</v>
      </c>
      <c r="K2" s="15"/>
    </row>
    <row r="3" spans="1:13" ht="57.75" customHeight="1" x14ac:dyDescent="0.2">
      <c r="A3" s="4"/>
      <c r="B3" s="26" t="s">
        <v>4</v>
      </c>
      <c r="C3" s="27"/>
      <c r="D3" s="27"/>
      <c r="E3" s="28"/>
      <c r="F3" s="16" t="s">
        <v>5</v>
      </c>
      <c r="G3" s="16"/>
      <c r="H3" s="17" t="s">
        <v>6</v>
      </c>
      <c r="I3" s="17"/>
      <c r="J3" s="18" t="s">
        <v>7</v>
      </c>
      <c r="K3" s="18"/>
    </row>
    <row r="4" spans="1:13" ht="24.75" customHeight="1" x14ac:dyDescent="0.2">
      <c r="A4" s="11"/>
      <c r="B4" s="19" t="s">
        <v>50</v>
      </c>
      <c r="C4" s="16"/>
      <c r="D4" s="16"/>
      <c r="E4" s="16"/>
      <c r="F4" s="16"/>
      <c r="G4" s="16"/>
      <c r="H4" s="16"/>
      <c r="I4" s="16"/>
      <c r="J4" s="16"/>
      <c r="K4" s="16"/>
    </row>
    <row r="5" spans="1:13" ht="16.5" customHeight="1" x14ac:dyDescent="0.2">
      <c r="A5" s="12"/>
      <c r="B5" s="20" t="s">
        <v>49</v>
      </c>
      <c r="C5" s="21"/>
      <c r="D5" s="21"/>
      <c r="E5" s="21"/>
      <c r="F5" s="21"/>
      <c r="G5" s="21"/>
      <c r="H5" s="21"/>
      <c r="I5" s="21"/>
      <c r="J5" s="21"/>
      <c r="K5" s="21"/>
    </row>
    <row r="6" spans="1:13" ht="30" customHeight="1" x14ac:dyDescent="0.2">
      <c r="A6" s="13"/>
      <c r="B6" s="22" t="s">
        <v>8</v>
      </c>
      <c r="C6" s="36" t="s">
        <v>9</v>
      </c>
      <c r="D6" s="22" t="s">
        <v>10</v>
      </c>
      <c r="E6" s="22" t="s">
        <v>11</v>
      </c>
      <c r="F6" s="35" t="s">
        <v>12</v>
      </c>
      <c r="G6" s="36" t="s">
        <v>13</v>
      </c>
      <c r="H6" s="36" t="s">
        <v>14</v>
      </c>
      <c r="I6" s="36" t="s">
        <v>15</v>
      </c>
      <c r="J6" s="36" t="s">
        <v>16</v>
      </c>
      <c r="K6" s="36" t="s">
        <v>17</v>
      </c>
    </row>
    <row r="7" spans="1:13" ht="24" customHeight="1" x14ac:dyDescent="0.2">
      <c r="A7" s="2"/>
      <c r="B7" s="30" t="s">
        <v>18</v>
      </c>
      <c r="C7" s="32"/>
      <c r="D7" s="32"/>
      <c r="E7" s="43" t="s">
        <v>19</v>
      </c>
      <c r="F7" s="32"/>
      <c r="G7" s="33"/>
      <c r="H7" s="32"/>
      <c r="I7" s="32"/>
      <c r="J7" s="34">
        <f>J8+J9+J10+J11</f>
        <v>70294.485905999987</v>
      </c>
      <c r="K7" s="37">
        <v>0.33650006980382302</v>
      </c>
    </row>
    <row r="8" spans="1:13" ht="24" customHeight="1" x14ac:dyDescent="0.2">
      <c r="A8" s="3"/>
      <c r="B8" s="31" t="s">
        <v>20</v>
      </c>
      <c r="C8" s="39" t="s">
        <v>21</v>
      </c>
      <c r="D8" s="40" t="s">
        <v>22</v>
      </c>
      <c r="E8" s="40" t="s">
        <v>23</v>
      </c>
      <c r="F8" s="41" t="s">
        <v>24</v>
      </c>
      <c r="G8" s="39">
        <v>400</v>
      </c>
      <c r="H8" s="42">
        <v>8.74</v>
      </c>
      <c r="I8" s="42">
        <f>H8*M8</f>
        <v>11.338401999999999</v>
      </c>
      <c r="J8" s="42">
        <f>I8*G8</f>
        <v>4535.3607999999995</v>
      </c>
      <c r="K8" s="38">
        <v>2.1740135150535606E-2</v>
      </c>
      <c r="L8" s="29">
        <f>H8*G8</f>
        <v>3496</v>
      </c>
      <c r="M8">
        <v>1.2972999999999999</v>
      </c>
    </row>
    <row r="9" spans="1:13" ht="24" customHeight="1" x14ac:dyDescent="0.2">
      <c r="A9" s="3"/>
      <c r="B9" s="31" t="s">
        <v>25</v>
      </c>
      <c r="C9" s="39" t="s">
        <v>26</v>
      </c>
      <c r="D9" s="40" t="s">
        <v>22</v>
      </c>
      <c r="E9" s="40" t="s">
        <v>27</v>
      </c>
      <c r="F9" s="41" t="s">
        <v>24</v>
      </c>
      <c r="G9" s="39">
        <v>400</v>
      </c>
      <c r="H9" s="42">
        <v>22.45</v>
      </c>
      <c r="I9" s="42">
        <f>M8*H9</f>
        <v>29.124384999999997</v>
      </c>
      <c r="J9" s="42">
        <f>I9*G9</f>
        <v>11649.753999999999</v>
      </c>
      <c r="K9" s="38">
        <v>5.5785646094904301E-2</v>
      </c>
      <c r="L9" s="29">
        <f>H9*G9</f>
        <v>8980</v>
      </c>
    </row>
    <row r="10" spans="1:13" ht="24" customHeight="1" x14ac:dyDescent="0.2">
      <c r="A10" s="3"/>
      <c r="B10" s="31" t="s">
        <v>28</v>
      </c>
      <c r="C10" s="39" t="s">
        <v>29</v>
      </c>
      <c r="D10" s="40" t="s">
        <v>22</v>
      </c>
      <c r="E10" s="40" t="s">
        <v>30</v>
      </c>
      <c r="F10" s="41" t="s">
        <v>24</v>
      </c>
      <c r="G10" s="39">
        <v>400</v>
      </c>
      <c r="H10" s="42">
        <v>101.65</v>
      </c>
      <c r="I10" s="42">
        <f>H10*M8</f>
        <v>131.87054499999999</v>
      </c>
      <c r="J10" s="42">
        <f>I10*G10</f>
        <v>52748.217999999993</v>
      </c>
      <c r="K10" s="38">
        <v>0.25246114692417754</v>
      </c>
      <c r="L10" s="29">
        <f>H10*G10</f>
        <v>40660</v>
      </c>
    </row>
    <row r="11" spans="1:13" ht="24" customHeight="1" x14ac:dyDescent="0.2">
      <c r="A11" s="3"/>
      <c r="B11" s="31" t="s">
        <v>31</v>
      </c>
      <c r="C11" s="39" t="s">
        <v>32</v>
      </c>
      <c r="D11" s="40" t="s">
        <v>22</v>
      </c>
      <c r="E11" s="40" t="s">
        <v>33</v>
      </c>
      <c r="F11" s="41" t="s">
        <v>34</v>
      </c>
      <c r="G11" s="39">
        <v>6</v>
      </c>
      <c r="H11" s="42">
        <v>174.87</v>
      </c>
      <c r="I11" s="42">
        <f>H11*M8</f>
        <v>226.85885099999999</v>
      </c>
      <c r="J11" s="42">
        <f>I11*G11</f>
        <v>1361.153106</v>
      </c>
      <c r="K11" s="38">
        <v>6.5131416342055761E-3</v>
      </c>
      <c r="L11" s="29">
        <f>H11*G11</f>
        <v>1049.22</v>
      </c>
    </row>
    <row r="12" spans="1:13" ht="24" customHeight="1" x14ac:dyDescent="0.2">
      <c r="A12" s="2"/>
      <c r="B12" s="30" t="s">
        <v>35</v>
      </c>
      <c r="C12" s="32"/>
      <c r="D12" s="32"/>
      <c r="E12" s="43" t="s">
        <v>36</v>
      </c>
      <c r="F12" s="32"/>
      <c r="G12" s="33"/>
      <c r="H12" s="32"/>
      <c r="I12" s="32"/>
      <c r="J12" s="34">
        <f>J13</f>
        <v>121322.19869999998</v>
      </c>
      <c r="K12" s="37">
        <v>0.58061088057403143</v>
      </c>
    </row>
    <row r="13" spans="1:13" ht="24" customHeight="1" x14ac:dyDescent="0.2">
      <c r="A13" s="3"/>
      <c r="B13" s="31" t="s">
        <v>37</v>
      </c>
      <c r="C13" s="39" t="s">
        <v>38</v>
      </c>
      <c r="D13" s="40" t="s">
        <v>22</v>
      </c>
      <c r="E13" s="40" t="s">
        <v>39</v>
      </c>
      <c r="F13" s="41" t="s">
        <v>34</v>
      </c>
      <c r="G13" s="39">
        <v>900</v>
      </c>
      <c r="H13" s="42">
        <v>103.91</v>
      </c>
      <c r="I13" s="42">
        <f>H13*M8</f>
        <v>134.80244299999998</v>
      </c>
      <c r="J13" s="42">
        <f>I13*G13</f>
        <v>121322.19869999998</v>
      </c>
      <c r="K13" s="38">
        <v>0.58061088057403143</v>
      </c>
      <c r="L13" s="29">
        <f>H13*G13</f>
        <v>93519</v>
      </c>
    </row>
    <row r="14" spans="1:13" ht="24" customHeight="1" x14ac:dyDescent="0.2">
      <c r="A14" s="2"/>
      <c r="B14" s="30" t="s">
        <v>40</v>
      </c>
      <c r="C14" s="32"/>
      <c r="D14" s="32"/>
      <c r="E14" s="43" t="s">
        <v>41</v>
      </c>
      <c r="F14" s="32"/>
      <c r="G14" s="33"/>
      <c r="H14" s="32"/>
      <c r="I14" s="32"/>
      <c r="J14" s="34">
        <f>J15</f>
        <v>17318.954999999998</v>
      </c>
      <c r="K14" s="37">
        <v>8.2889049622145536E-2</v>
      </c>
    </row>
    <row r="15" spans="1:13" ht="24" customHeight="1" x14ac:dyDescent="0.2">
      <c r="A15" s="3"/>
      <c r="B15" s="31" t="s">
        <v>42</v>
      </c>
      <c r="C15" s="39" t="s">
        <v>43</v>
      </c>
      <c r="D15" s="40" t="s">
        <v>22</v>
      </c>
      <c r="E15" s="40" t="s">
        <v>44</v>
      </c>
      <c r="F15" s="41" t="s">
        <v>45</v>
      </c>
      <c r="G15" s="39">
        <v>250</v>
      </c>
      <c r="H15" s="42">
        <v>53.4</v>
      </c>
      <c r="I15" s="42">
        <f>H15*M8</f>
        <v>69.275819999999996</v>
      </c>
      <c r="J15" s="42">
        <f>I15*G15</f>
        <v>17318.954999999998</v>
      </c>
      <c r="K15" s="38">
        <v>8.2889049622145536E-2</v>
      </c>
      <c r="L15">
        <f>H15*G15</f>
        <v>13350</v>
      </c>
    </row>
    <row r="16" spans="1:13" x14ac:dyDescent="0.2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</row>
    <row r="17" spans="1:11" x14ac:dyDescent="0.2">
      <c r="A17" s="9"/>
      <c r="B17" s="9"/>
      <c r="C17" s="9"/>
      <c r="D17" s="9"/>
      <c r="E17" s="6"/>
      <c r="F17" s="5"/>
      <c r="G17" s="8" t="s">
        <v>46</v>
      </c>
      <c r="H17" s="9"/>
      <c r="I17" s="10">
        <f>L15+L13+L11+L10+L9+L8</f>
        <v>161054.22</v>
      </c>
      <c r="J17" s="9"/>
      <c r="K17" s="9"/>
    </row>
    <row r="18" spans="1:11" x14ac:dyDescent="0.2">
      <c r="A18" s="9"/>
      <c r="B18" s="9"/>
      <c r="C18" s="9"/>
      <c r="D18" s="9"/>
      <c r="E18" s="6"/>
      <c r="F18" s="5"/>
      <c r="G18" s="8" t="s">
        <v>47</v>
      </c>
      <c r="H18" s="9"/>
      <c r="I18" s="10">
        <f>I19-I17</f>
        <v>47881.419605999952</v>
      </c>
      <c r="J18" s="9"/>
      <c r="K18" s="9"/>
    </row>
    <row r="19" spans="1:11" x14ac:dyDescent="0.2">
      <c r="A19" s="9"/>
      <c r="B19" s="9"/>
      <c r="C19" s="9"/>
      <c r="D19" s="9"/>
      <c r="E19" s="6"/>
      <c r="F19" s="5"/>
      <c r="G19" s="8" t="s">
        <v>48</v>
      </c>
      <c r="H19" s="9"/>
      <c r="I19" s="10">
        <f>J14+J12+J7</f>
        <v>208935.63960599995</v>
      </c>
      <c r="J19" s="9"/>
      <c r="K19" s="9"/>
    </row>
    <row r="20" spans="1:11" ht="69.95" customHeight="1" x14ac:dyDescent="0.2">
      <c r="A20" s="44" t="s">
        <v>51</v>
      </c>
      <c r="B20" s="45"/>
      <c r="C20" s="46"/>
      <c r="D20" s="46"/>
      <c r="E20" s="46"/>
      <c r="F20" s="46"/>
      <c r="G20" s="46"/>
      <c r="H20" s="46"/>
      <c r="I20" s="46"/>
      <c r="J20" s="46"/>
      <c r="K20" s="46"/>
    </row>
  </sheetData>
  <mergeCells count="21">
    <mergeCell ref="A19:D19"/>
    <mergeCell ref="G19:H19"/>
    <mergeCell ref="I19:K19"/>
    <mergeCell ref="A20:K20"/>
    <mergeCell ref="B1:K1"/>
    <mergeCell ref="B4:K4"/>
    <mergeCell ref="B5:K5"/>
    <mergeCell ref="B2:E2"/>
    <mergeCell ref="B3:E3"/>
    <mergeCell ref="A17:D17"/>
    <mergeCell ref="G17:H17"/>
    <mergeCell ref="I17:K17"/>
    <mergeCell ref="A18:D18"/>
    <mergeCell ref="G18:H18"/>
    <mergeCell ref="I18:K18"/>
    <mergeCell ref="F2:G2"/>
    <mergeCell ref="H2:I2"/>
    <mergeCell ref="J2:K2"/>
    <mergeCell ref="F3:G3"/>
    <mergeCell ref="H3:I3"/>
    <mergeCell ref="J3:K3"/>
  </mergeCells>
  <pageMargins left="0.5" right="0.5" top="1" bottom="1" header="0.5" footer="0.5"/>
  <pageSetup paperSize="9" scale="60" fitToHeight="0" orientation="landscape" r:id="rId1"/>
  <headerFooter>
    <oddHeader xml:space="preserve">&amp;L 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Orçamento Sintético</vt:lpstr>
      <vt:lpstr>'Orçamento Sintético'!Area_de_impressao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Airton</cp:lastModifiedBy>
  <cp:revision>0</cp:revision>
  <cp:lastPrinted>2021-09-23T21:41:43Z</cp:lastPrinted>
  <dcterms:created xsi:type="dcterms:W3CDTF">2021-09-16T21:42:45Z</dcterms:created>
  <dcterms:modified xsi:type="dcterms:W3CDTF">2021-09-23T21:42:42Z</dcterms:modified>
</cp:coreProperties>
</file>