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YKER\Desktop\VALDECIR\GARRAFÃO\PLANILHA\ATUALIZADA\"/>
    </mc:Choice>
  </mc:AlternateContent>
  <bookViews>
    <workbookView xWindow="0" yWindow="0" windowWidth="20490" windowHeight="7350"/>
  </bookViews>
  <sheets>
    <sheet name="PLA. ORÇAMENTARIA" sheetId="1" r:id="rId1"/>
    <sheet name="CPU" sheetId="9" r:id="rId2"/>
    <sheet name="BDI" sheetId="4" r:id="rId3"/>
    <sheet name="ENC. SOCIAIS " sheetId="8" r:id="rId4"/>
    <sheet name="CRONOGRAMA" sheetId="7" r:id="rId5"/>
    <sheet name="Plan3" sheetId="3" state="hidden" r:id="rId6"/>
  </sheets>
  <externalReferences>
    <externalReference r:id="rId7"/>
  </externalReferences>
  <definedNames>
    <definedName name="_xlnm.Print_Area" localSheetId="2">BDI!$A$1:$H$40</definedName>
    <definedName name="_xlnm.Print_Area" localSheetId="1">CPU!$A$1:$J$18</definedName>
    <definedName name="_xlnm.Print_Area" localSheetId="4">CRONOGRAMA!$A$1:$I$30</definedName>
    <definedName name="_xlnm.Print_Area" localSheetId="3">'ENC. SOCIAIS '!$A$1:$H$51</definedName>
    <definedName name="_xlnm.Print_Area" localSheetId="0">'PLA. ORÇAMENTARIA'!$A$1:$J$224</definedName>
    <definedName name="SEDOP">'[1]SEDOP ABRIL 2020'!$B$15:$E$1534</definedName>
    <definedName name="SINAPIJULHO2020">'[1]SINAPI JULHO 2020'!$A$1:$D$6697</definedName>
  </definedNames>
  <calcPr calcId="162913"/>
</workbook>
</file>

<file path=xl/calcChain.xml><?xml version="1.0" encoding="utf-8"?>
<calcChain xmlns="http://schemas.openxmlformats.org/spreadsheetml/2006/main">
  <c r="A1" i="7" l="1"/>
  <c r="E5" i="8"/>
  <c r="E3" i="8"/>
  <c r="E1" i="8"/>
  <c r="A1" i="8"/>
  <c r="A1" i="4"/>
  <c r="E5" i="4"/>
  <c r="E3" i="4"/>
  <c r="E1" i="4"/>
  <c r="A9" i="7"/>
  <c r="A8" i="7"/>
  <c r="A7" i="7"/>
  <c r="A10" i="8"/>
  <c r="A9" i="8"/>
  <c r="A8" i="8"/>
  <c r="A10" i="4"/>
  <c r="A9" i="4"/>
  <c r="A8" i="4"/>
  <c r="A8" i="9"/>
  <c r="A7" i="9"/>
  <c r="A6" i="9"/>
  <c r="A1" i="9"/>
  <c r="E7" i="4" l="1"/>
  <c r="H48" i="8" l="1"/>
  <c r="G48" i="8"/>
  <c r="H43" i="8"/>
  <c r="G43" i="8"/>
  <c r="H35" i="8"/>
  <c r="G35" i="8"/>
  <c r="H22" i="8"/>
  <c r="G22" i="8"/>
  <c r="G50" i="8" l="1"/>
  <c r="H50" i="8"/>
  <c r="C33" i="4" l="1"/>
  <c r="C32" i="4"/>
  <c r="C35" i="4" l="1"/>
</calcChain>
</file>

<file path=xl/sharedStrings.xml><?xml version="1.0" encoding="utf-8"?>
<sst xmlns="http://schemas.openxmlformats.org/spreadsheetml/2006/main" count="1369" uniqueCount="644">
  <si>
    <t>B D I (%)</t>
  </si>
  <si>
    <t>SERVIÇOS PRELIMINARES</t>
  </si>
  <si>
    <t>m²</t>
  </si>
  <si>
    <t>m³</t>
  </si>
  <si>
    <t>UN</t>
  </si>
  <si>
    <t xml:space="preserve"> COMPOSIÇÃO DO BDI </t>
  </si>
  <si>
    <t>BDI =</t>
  </si>
  <si>
    <t xml:space="preserve"> [(1 + AC + S + R  + G)(1+DF)(1+L)] </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</si>
  <si>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</si>
  <si>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</si>
  <si>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</si>
  <si>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</si>
  <si>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</si>
  <si>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</si>
  <si>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</si>
  <si>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</si>
  <si>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</si>
  <si>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</si>
  <si>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</si>
  <si>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</si>
  <si>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</si>
  <si>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</si>
  <si>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</si>
  <si>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</si>
  <si>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</si>
  <si>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KG</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</si>
  <si>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</si>
  <si>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</si>
  <si>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</si>
  <si>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</si>
  <si>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</si>
  <si>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</si>
  <si>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</si>
  <si>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</si>
  <si>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</si>
  <si>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</si>
  <si>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</si>
  <si>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</si>
  <si>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</si>
  <si>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</si>
  <si>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</si>
  <si>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</si>
  <si>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</si>
  <si>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</si>
  <si>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</si>
  <si>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</si>
  <si>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</si>
  <si>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</si>
  <si>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</si>
  <si>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</si>
  <si>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</si>
  <si>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</si>
  <si>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</si>
  <si>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</si>
  <si>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</si>
  <si>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</si>
  <si>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</si>
  <si>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</si>
  <si>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</si>
  <si>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</si>
  <si>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</si>
  <si>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</si>
  <si>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</si>
  <si>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</si>
  <si>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</si>
  <si>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</si>
  <si>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</si>
  <si>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</si>
  <si>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</si>
  <si>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</si>
  <si>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</si>
  <si>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</si>
  <si>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</si>
  <si>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</si>
  <si>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</si>
  <si>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</si>
  <si>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</si>
  <si>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</si>
  <si>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</si>
  <si>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</si>
  <si>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</si>
  <si>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</si>
  <si>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</si>
  <si>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</si>
  <si>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</si>
  <si>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</si>
  <si>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</si>
  <si>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</si>
  <si>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</si>
  <si>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</si>
  <si>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</si>
  <si>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</si>
  <si>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</si>
  <si>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</si>
  <si>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</si>
  <si>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</si>
  <si>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</si>
  <si>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</si>
  <si>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</si>
  <si>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</si>
  <si>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</si>
  <si>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</si>
  <si>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</si>
  <si>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</si>
  <si>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</si>
  <si>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</si>
  <si>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</si>
  <si>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1.1 </t>
  </si>
  <si>
    <t xml:space="preserve"> 2 </t>
  </si>
  <si>
    <t xml:space="preserve"> 2.1 </t>
  </si>
  <si>
    <t xml:space="preserve"> 2.2 </t>
  </si>
  <si>
    <t xml:space="preserve"> 2.3 </t>
  </si>
  <si>
    <t xml:space="preserve"> 3 </t>
  </si>
  <si>
    <t xml:space="preserve"> 3.1 </t>
  </si>
  <si>
    <t xml:space="preserve"> 3.3 </t>
  </si>
  <si>
    <t xml:space="preserve"> 4 </t>
  </si>
  <si>
    <t xml:space="preserve"> 4.1 </t>
  </si>
  <si>
    <t xml:space="preserve"> 5 </t>
  </si>
  <si>
    <t xml:space="preserve"> 6 </t>
  </si>
  <si>
    <t xml:space="preserve"> 6.1 </t>
  </si>
  <si>
    <t xml:space="preserve"> 6.3 </t>
  </si>
  <si>
    <t xml:space="preserve"> 7 </t>
  </si>
  <si>
    <t xml:space="preserve"> 7.1 </t>
  </si>
  <si>
    <t xml:space="preserve"> 7.2 </t>
  </si>
  <si>
    <t xml:space="preserve"> 7.4 </t>
  </si>
  <si>
    <t xml:space="preserve"> 8 </t>
  </si>
  <si>
    <t xml:space="preserve"> 8.1 </t>
  </si>
  <si>
    <t xml:space="preserve"> 8.2 </t>
  </si>
  <si>
    <t xml:space="preserve"> 8.3 </t>
  </si>
  <si>
    <t xml:space="preserve"> 8.4 </t>
  </si>
  <si>
    <t xml:space="preserve"> 9 </t>
  </si>
  <si>
    <t xml:space="preserve"> 9.2 </t>
  </si>
  <si>
    <t xml:space="preserve"> 9.4 </t>
  </si>
  <si>
    <t>M</t>
  </si>
  <si>
    <t xml:space="preserve"> 10 </t>
  </si>
  <si>
    <t xml:space="preserve"> 10.1 </t>
  </si>
  <si>
    <t xml:space="preserve"> 10.2 </t>
  </si>
  <si>
    <t xml:space="preserve"> 10.3 </t>
  </si>
  <si>
    <t xml:space="preserve"> 10.4 </t>
  </si>
  <si>
    <t xml:space="preserve"> 10.5 </t>
  </si>
  <si>
    <t xml:space="preserve"> 10.6 </t>
  </si>
  <si>
    <t xml:space="preserve"> 11 </t>
  </si>
  <si>
    <t xml:space="preserve"> 11.1 </t>
  </si>
  <si>
    <t xml:space="preserve"> 88489 </t>
  </si>
  <si>
    <t xml:space="preserve"> 12 </t>
  </si>
  <si>
    <t xml:space="preserve"> 12.1 </t>
  </si>
  <si>
    <t xml:space="preserve"> 12.2 </t>
  </si>
  <si>
    <t xml:space="preserve"> 12.3 </t>
  </si>
  <si>
    <t xml:space="preserve"> 12.4 </t>
  </si>
  <si>
    <t>Total sem BDI</t>
  </si>
  <si>
    <t>Total do BDI</t>
  </si>
  <si>
    <t>Total Geral</t>
  </si>
  <si>
    <t xml:space="preserve"> 011340 </t>
  </si>
  <si>
    <t>Placa de obra em lona com plotagem de gráfica</t>
  </si>
  <si>
    <t xml:space="preserve"> 010008 </t>
  </si>
  <si>
    <t>Limpeza do terreno</t>
  </si>
  <si>
    <t xml:space="preserve"> 2.4 </t>
  </si>
  <si>
    <t xml:space="preserve"> 3.2 </t>
  </si>
  <si>
    <t xml:space="preserve"> 3.5 </t>
  </si>
  <si>
    <t xml:space="preserve"> 4.3 </t>
  </si>
  <si>
    <t xml:space="preserve"> 93183 </t>
  </si>
  <si>
    <t>VERGA PRÉ-MOLDADA PARA JANELAS COM MAIS DE 1,5 M DE VÃO. AF_03/2016</t>
  </si>
  <si>
    <t xml:space="preserve"> 6.2 </t>
  </si>
  <si>
    <t xml:space="preserve"> 091377 </t>
  </si>
  <si>
    <t xml:space="preserve"> 6.4 </t>
  </si>
  <si>
    <t xml:space="preserve"> 6.5 </t>
  </si>
  <si>
    <t xml:space="preserve"> 7.3 </t>
  </si>
  <si>
    <t xml:space="preserve"> 7.6 </t>
  </si>
  <si>
    <t xml:space="preserve"> 8.5 </t>
  </si>
  <si>
    <t xml:space="preserve"> 8.6 </t>
  </si>
  <si>
    <t xml:space="preserve"> 8.7 </t>
  </si>
  <si>
    <t xml:space="preserve"> 8.8 </t>
  </si>
  <si>
    <t xml:space="preserve"> 8.9 </t>
  </si>
  <si>
    <t xml:space="preserve"> 9.1 </t>
  </si>
  <si>
    <t xml:space="preserve"> 9.3 </t>
  </si>
  <si>
    <t xml:space="preserve"> 11.2 </t>
  </si>
  <si>
    <t xml:space="preserve"> 11.3 </t>
  </si>
  <si>
    <t xml:space="preserve"> 11.4 </t>
  </si>
  <si>
    <t xml:space="preserve"> 13 </t>
  </si>
  <si>
    <t xml:space="preserve"> 13.1 </t>
  </si>
  <si>
    <t xml:space="preserve"> 13.2 </t>
  </si>
  <si>
    <t xml:space="preserve"> 13.3 </t>
  </si>
  <si>
    <t xml:space="preserve"> 13.4 </t>
  </si>
  <si>
    <t xml:space="preserve"> 13.5 </t>
  </si>
  <si>
    <t xml:space="preserve"> 13.6 </t>
  </si>
  <si>
    <t xml:space="preserve"> 190691 </t>
  </si>
  <si>
    <t>Ducha higienica cromada</t>
  </si>
  <si>
    <t xml:space="preserve"> 13.7 </t>
  </si>
  <si>
    <t xml:space="preserve"> 14 </t>
  </si>
  <si>
    <t xml:space="preserve"> 15 </t>
  </si>
  <si>
    <t xml:space="preserve"> 5.2 </t>
  </si>
  <si>
    <t xml:space="preserve"> 101749 </t>
  </si>
  <si>
    <t xml:space="preserve"> 9.7 </t>
  </si>
  <si>
    <t>Total Por Etapa</t>
  </si>
  <si>
    <t>30 DIAS</t>
  </si>
  <si>
    <t>60 DIAS</t>
  </si>
  <si>
    <t>90 DIAS</t>
  </si>
  <si>
    <t>120 DIAS</t>
  </si>
  <si>
    <t/>
  </si>
  <si>
    <t>Porcentagem</t>
  </si>
  <si>
    <t>Custo</t>
  </si>
  <si>
    <t>Porcentagem Acumulado</t>
  </si>
  <si>
    <t>100,0%</t>
  </si>
  <si>
    <t>Custo Acumulado</t>
  </si>
  <si>
    <t>OBRA: REFORMA E AMPLAIÇÃO</t>
  </si>
  <si>
    <t xml:space="preserve">SINAPI - 02/2024 </t>
  </si>
  <si>
    <t xml:space="preserve">SEDOP - 02/2024 </t>
  </si>
  <si>
    <t>DEMOLIÇÕES E RETIRADA</t>
  </si>
  <si>
    <t xml:space="preserve"> 021527 </t>
  </si>
  <si>
    <t>Retirada de grade de ferro</t>
  </si>
  <si>
    <t xml:space="preserve"> 97644 </t>
  </si>
  <si>
    <t>REMOÇÃO DE PORTAS, DE FORMA MANUAL, SEM REAPROVEITAMENTO. AF_09/2023</t>
  </si>
  <si>
    <t xml:space="preserve"> 020235 </t>
  </si>
  <si>
    <t>Retirada de piso ceramico, inclusive camada regularizadora</t>
  </si>
  <si>
    <t xml:space="preserve"> 020016 </t>
  </si>
  <si>
    <t>Demolição manual de alvenaria de tijolo - BANHEIRO SALA DE AULA</t>
  </si>
  <si>
    <t xml:space="preserve"> 2.6 </t>
  </si>
  <si>
    <t>Retirada de piso ceramico, inclusive camada regularizadora VARANDA</t>
  </si>
  <si>
    <t xml:space="preserve"> 020628 </t>
  </si>
  <si>
    <t>Retirada de piso cimentado</t>
  </si>
  <si>
    <t>DEMOLIÇÃO BLOCO DA COZINHA</t>
  </si>
  <si>
    <t>Demolição manual de alvenaria de tijolo BLOCO DA COZINHA</t>
  </si>
  <si>
    <t xml:space="preserve"> 104789 </t>
  </si>
  <si>
    <t>DEMOLIÇÃO DE PISO DE CONCRETO SIMPLES, DE FORMA MANUAL, SEM REAPROVEITAMENTO. AF_09/2023</t>
  </si>
  <si>
    <t xml:space="preserve"> 020307 </t>
  </si>
  <si>
    <t>Retirada de telhas de barro</t>
  </si>
  <si>
    <t xml:space="preserve"> 020020 </t>
  </si>
  <si>
    <t>Retirada da estrutura em madeira da cobertura</t>
  </si>
  <si>
    <t>DEMOLIÇÃO E RETIRADA -TELHADO</t>
  </si>
  <si>
    <t>REFORMA E AMPLIAÇÃO MURO E FACHADA</t>
  </si>
  <si>
    <t xml:space="preserve"> 5.1 </t>
  </si>
  <si>
    <t xml:space="preserve"> 050036 </t>
  </si>
  <si>
    <t>Forma  c/ madeira branca (incl. desforma)</t>
  </si>
  <si>
    <t xml:space="preserve"> 102475 </t>
  </si>
  <si>
    <t>CONCRETO FCK = 20MPA, TRAÇO 1:2,6:2,9 (EM MASSA SECA DE CIMENTO/ AREIA MÉDIA/ SEIXO ROLADO) - PREPARO MECÂNICO COM BETONEIRA 400 L. AF_05/2021</t>
  </si>
  <si>
    <t xml:space="preserve"> 5.3 </t>
  </si>
  <si>
    <t xml:space="preserve"> 92919 </t>
  </si>
  <si>
    <t>ARMAÇÃO DE ESTRUTURAS DIVERSAS DE CONCRETO ARMADO, EXCETO VIGAS, PILARES, LAJES E FUNDAÇÕES, UTILIZANDO AÇO CA-50 DE 10,0 MM - MONTAGEM. AF_06/2022</t>
  </si>
  <si>
    <t xml:space="preserve"> 5.4 </t>
  </si>
  <si>
    <t xml:space="preserve"> 92916 </t>
  </si>
  <si>
    <t>ARMAÇÃO DE ESTRUTURAS DIVERSAS DE CONCRETO ARMADO, EXCETO VIGAS, PILARES, LAJES E FUNDAÇÕES, UTILIZANDO AÇO CA-50 DE 6,3 MM - MONTAGEM. AF_06/2022</t>
  </si>
  <si>
    <t xml:space="preserve"> 5.5 </t>
  </si>
  <si>
    <t xml:space="preserve"> 103325 </t>
  </si>
  <si>
    <t>ALVENARIA DE VEDAÇÃO DE BLOCOS CERÂMICOS FURADOS NA VERTICAL DE 14X19X39 CM (ESPESSURA 14 CM) E ARGAMASSA DE ASSENTAMENTO COM PREPARO MANUAL. AF_12/2021</t>
  </si>
  <si>
    <t xml:space="preserve"> 5.6 </t>
  </si>
  <si>
    <t xml:space="preserve"> 87905 </t>
  </si>
  <si>
    <t>CHAPISCO APLICADO EM ALVENARIA (COM PRESENÇA DE VÃOS) E ESTRUTURAS DE CONCRETO DE FACHADA, COM COLHER DE PEDREIRO.  ARGAMASSA TRAÇO 1:3 COM PREPARO EM BETONEIRA 400L. AF_10/2022</t>
  </si>
  <si>
    <t xml:space="preserve"> 5.7 </t>
  </si>
  <si>
    <t xml:space="preserve"> 87561 </t>
  </si>
  <si>
    <t>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</si>
  <si>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 5.8 </t>
  </si>
  <si>
    <t>MASSA ÚNICA, PARA RECEBIMENTO DE PINTURA OU CERÂMICA, EM ARGAMASSA INDUSTRIALIZADA, PREPARO MECÂNICO, APLICADO COM EQUIPAMENTO DE MISTURA E PROJEÇÃO DE 1,5 M3/H DE ARGAMASSA EM FACES INTERNAS DE PAREDES, ESPESSURA DE 10MM, SEM EXECUÇÃO DE TALISCAS. AF_06/2014 REPAROS EM REBOCO NA EXTENSÃO DO MURO)</t>
  </si>
  <si>
    <t xml:space="preserve"> 5.9 </t>
  </si>
  <si>
    <t>PINTURA LÁTEX ACRÍLICA PREMIUM, APLICAÇÃO MANUAL EM PAREDES, DUAS DEMÃOS. AF_04/2023</t>
  </si>
  <si>
    <t xml:space="preserve"> 5.10 </t>
  </si>
  <si>
    <t>PISO CIMENTADO, TRAÇO 1:3 (CIMENTO E AREIA), ACABAMENTO LISO, ESPESSURA 4,0 CM, PREPARO MECÂNICO DA ARGAMASSA. AF_09/2020 - CALÇADA ENTRADA</t>
  </si>
  <si>
    <t xml:space="preserve"> 5.11 </t>
  </si>
  <si>
    <t xml:space="preserve"> 250717 </t>
  </si>
  <si>
    <t>Passarela coberta c/telhas de barro (com pilar 6"x3")</t>
  </si>
  <si>
    <t>m</t>
  </si>
  <si>
    <t xml:space="preserve"> 5.12 </t>
  </si>
  <si>
    <t xml:space="preserve"> 98516 </t>
  </si>
  <si>
    <t>PLANTIO DE PALMEIRA COM ALTURA DE MUDA MENOR OU IGUAL A 2,00 M. AF_05/2018</t>
  </si>
  <si>
    <t xml:space="preserve"> 090822 </t>
  </si>
  <si>
    <t>Portão de ferro em metalom (incl. pintura anti corrosiva)</t>
  </si>
  <si>
    <t>CONSTRUÇÃO SALA DE AULA (4)</t>
  </si>
  <si>
    <t xml:space="preserve"> 030011 </t>
  </si>
  <si>
    <t>Aterro incluindo carga, descarga, transporte e apiloamento</t>
  </si>
  <si>
    <t xml:space="preserve"> 040284 </t>
  </si>
  <si>
    <t>Baldrame em concreto armado c/ cinta de amarração</t>
  </si>
  <si>
    <t xml:space="preserve"> 050729 </t>
  </si>
  <si>
    <t>Concreto armado fck=20MPA c/ forma mad. branca (incl. lançamento eadensamento)</t>
  </si>
  <si>
    <t xml:space="preserve"> 050766 </t>
  </si>
  <si>
    <t>Concreto armado fck=25MPA c/ forma mad. branca (incl. lançamento eadensamento)</t>
  </si>
  <si>
    <t xml:space="preserve"> 6.6 </t>
  </si>
  <si>
    <t xml:space="preserve"> 060046 </t>
  </si>
  <si>
    <t>Alvenaria tijolo de barro a cutelo</t>
  </si>
  <si>
    <t xml:space="preserve"> 6.7 </t>
  </si>
  <si>
    <t xml:space="preserve"> 6.8 </t>
  </si>
  <si>
    <t xml:space="preserve"> 110763 </t>
  </si>
  <si>
    <t>Reboco com argamassa 1:6:Adit. Plast.</t>
  </si>
  <si>
    <t xml:space="preserve"> 6.9 </t>
  </si>
  <si>
    <t xml:space="preserve"> 130110 </t>
  </si>
  <si>
    <t>Camada regularizadora no traço 1:4</t>
  </si>
  <si>
    <t xml:space="preserve"> 87643 </t>
  </si>
  <si>
    <t>CONTRAPISO EM ARGAMASSA PRONTA, PREPARO MECÂNICO COM MISTURADOR 300 KG, APLICADO EM ÁREAS SECAS SOBRE LAJE, ADERIDO, ACABAMENTO NÃO REFORÇADO, ESPESSURA 4CM. AF_07/2021</t>
  </si>
  <si>
    <t xml:space="preserve"> 6.10 </t>
  </si>
  <si>
    <t xml:space="preserve"> 130492 </t>
  </si>
  <si>
    <t>Calçada (incl.alicerce, baldrame e concreto c/ junta seca)</t>
  </si>
  <si>
    <t xml:space="preserve"> 6.11 </t>
  </si>
  <si>
    <t xml:space="preserve"> 130119 </t>
  </si>
  <si>
    <t>Lajota ceramica - incluindo rejuntamento  (Padrão Médio)</t>
  </si>
  <si>
    <t xml:space="preserve"> 6.12 </t>
  </si>
  <si>
    <t xml:space="preserve"> 98695 </t>
  </si>
  <si>
    <t>SOLEIRA EM MÁRMORE, LARGURA 15 CM, ESPESSURA 2,0 CM. AF_09/2020</t>
  </si>
  <si>
    <t xml:space="preserve"> 6.15 </t>
  </si>
  <si>
    <t xml:space="preserve"> 92581 </t>
  </si>
  <si>
    <t>TRAMA DE AÇO COMPOSTA POR TERÇAS PARA TELHADOS DE ATÉ 2 ÁGUAS PARA TELHA ESTRUTURAL DE FIBROCIMENTO, INCLUSO TRANSPORTE VERTICAL. AF_07/2019</t>
  </si>
  <si>
    <t xml:space="preserve"> 6.16 </t>
  </si>
  <si>
    <t xml:space="preserve"> 071510 </t>
  </si>
  <si>
    <t>Cobertura -Telha termoacústica e=30mm chapa chapa com isolamento empoliisocianurato (PIR)</t>
  </si>
  <si>
    <t xml:space="preserve"> 100748 </t>
  </si>
  <si>
    <t>PINTURA COM TINTA ALQUÍDICA DE ACABAMENTO (ESMALTE SINTÉTICO FOSCO) APLICADA A ROLO OU PINCEL SOBRE PERFIL METÁLICO EXECUTADO EM FÁBRICA (POR DEMÃO). AF_01/2020</t>
  </si>
  <si>
    <t xml:space="preserve"> 6.17 </t>
  </si>
  <si>
    <t xml:space="preserve"> 170081 </t>
  </si>
  <si>
    <t>Ponto de luz / força (c/tubul., cx. e fiaçao) ate 200W</t>
  </si>
  <si>
    <t>pt</t>
  </si>
  <si>
    <t xml:space="preserve"> 170701 </t>
  </si>
  <si>
    <t>Ponto de força (tubul., fiaçao e disjuntor) acima de 200W</t>
  </si>
  <si>
    <t xml:space="preserve"> 6.18 </t>
  </si>
  <si>
    <t xml:space="preserve"> 150253 </t>
  </si>
  <si>
    <t>Latex acrilica fosca int./ext. c/massa e selador - 3 demaos</t>
  </si>
  <si>
    <t xml:space="preserve"> 230262 </t>
  </si>
  <si>
    <t>Ponto p/ar condicionado(tubul.,cj.airstop e fiaçao)</t>
  </si>
  <si>
    <t xml:space="preserve"> 6.19 </t>
  </si>
  <si>
    <t>un</t>
  </si>
  <si>
    <t xml:space="preserve"> 6.20 </t>
  </si>
  <si>
    <t xml:space="preserve"> 091511 </t>
  </si>
  <si>
    <t>Esquadria de correr em vidro temperado de 6mm</t>
  </si>
  <si>
    <t>CONSTRUÇÃO SECRETARIA</t>
  </si>
  <si>
    <t>Concreto armado fck=20MPA c/ forma mad. branca (incl. lançamento e
adensamento)</t>
  </si>
  <si>
    <t>Concreto armado fck=25MPA c/ forma mad. branca (incl. lançamento e
adensamento)</t>
  </si>
  <si>
    <t xml:space="preserve"> 7.5 </t>
  </si>
  <si>
    <t xml:space="preserve"> 7.7 </t>
  </si>
  <si>
    <t xml:space="preserve"> 87642 </t>
  </si>
  <si>
    <t>CONTRAPISO EM ARGAMASSA TRAÇO 1:4 (CIMENTO E AREIA), PREPARO MANUAL, APLICADO EM ÁREAS SECAS SOBRE LAJE, ADERIDO, ACABAMENTO NÃO REFORÇADO, ESPESSURA 4CM. AF_07/2021</t>
  </si>
  <si>
    <t xml:space="preserve"> 7.8 </t>
  </si>
  <si>
    <t xml:space="preserve"> 7.9 </t>
  </si>
  <si>
    <t xml:space="preserve"> 7.10 </t>
  </si>
  <si>
    <t xml:space="preserve"> 7.11 </t>
  </si>
  <si>
    <t xml:space="preserve"> 7.12 </t>
  </si>
  <si>
    <t xml:space="preserve"> 7.13 </t>
  </si>
  <si>
    <t xml:space="preserve"> 7.14 </t>
  </si>
  <si>
    <t xml:space="preserve"> 7.15 </t>
  </si>
  <si>
    <t>CONSTRUÇÃO SALA DE PROFESSOR</t>
  </si>
  <si>
    <t>Cobertura -Telha termoacústica e=30mm chapa chapa com isolamento em
poliisocianurato (PIR)</t>
  </si>
  <si>
    <t>CONSTRUÇÃO DO BANHEIRO</t>
  </si>
  <si>
    <t>Forma  c/ madeira branca (incl. desforma) PILAR</t>
  </si>
  <si>
    <t>ARMAÇÃO DE ESTRUTURAS DIVERSAS DE CONCRETO ARMADO, EXCETO VIGAS, PILARES, LAJES E FUNDAÇÕES, UTILIZANDO AÇO CA-50 DE 10,0 MM - MONTAGEM. AF_06/2022 PILAR</t>
  </si>
  <si>
    <t>ARMAÇÃO DE ESTRUTURAS DIVERSAS DE CONCRETO ARMADO, EXCETO VIGAS, PILARES, LAJES E FUNDAÇÕES, UTILIZANDO AÇO CA-50 DE 6,3 MM - MONTAGEM. AF_06/2022 PILAR</t>
  </si>
  <si>
    <t xml:space="preserve"> 102482 </t>
  </si>
  <si>
    <t>CONCRETO FCK = 25MPA, TRAÇO 1:2,2:2,5 (EM MASSA SECA DE CIMENTO/ AREIA MÉDIA/ SEIXO ROLADO) - PREPARO MECÂNICO COM BETONEIRA 600 L. AF_05/2021 PILAR</t>
  </si>
  <si>
    <t>Forma  c/ madeira branca (incl. desforma) VIGA</t>
  </si>
  <si>
    <t>ARMAÇÃO DE ESTRUTURAS DIVERSAS DE CONCRETO ARMADO, EXCETO VIGAS, PILARES, LAJES E FUNDAÇÕES, UTILIZANDO AÇO CA-50 DE 10,0 MM - MONTAGEM. AF_06/2022 VIGA</t>
  </si>
  <si>
    <t>ARMAÇÃO DE ESTRUTURAS DIVERSAS DE CONCRETO ARMADO, EXCETO VIGAS, PILARES, LAJES E FUNDAÇÕES, UTILIZANDO AÇO CA-50 DE 6,3 MM - MONTAGEM. AF_06/2022 VIGA</t>
  </si>
  <si>
    <t>CONCRETO FCK = 25MPA, TRAÇO 1:2,2:2,5 (EM MASSA SECA DE CIMENTO/ AREIA MÉDIA/ SEIXO ROLADO) - PREPARO MECÂNICO COM BETONEIRA 600 L. AF_05/2021 VIGA</t>
  </si>
  <si>
    <t xml:space="preserve"> 8.10 </t>
  </si>
  <si>
    <t xml:space="preserve"> 8.11 </t>
  </si>
  <si>
    <t xml:space="preserve"> 8.12 </t>
  </si>
  <si>
    <t xml:space="preserve"> 8.13 </t>
  </si>
  <si>
    <t xml:space="preserve"> 8.14 </t>
  </si>
  <si>
    <t xml:space="preserve"> 8.15 </t>
  </si>
  <si>
    <t xml:space="preserve"> 8.16 </t>
  </si>
  <si>
    <t xml:space="preserve"> 87271 </t>
  </si>
  <si>
    <t>REVESTIMENTO CERÂMICO PARA PAREDES INTERNAS COM PLACAS TIPO ESMALTADA EXTRA DE DIMENSÕES 25X35 CM APLICADAS A MEIA ALTURA DAS PAREDES. AF_02/2023_PE</t>
  </si>
  <si>
    <t xml:space="preserve"> 8.17 </t>
  </si>
  <si>
    <t xml:space="preserve"> 8.18 </t>
  </si>
  <si>
    <t xml:space="preserve"> 180299 </t>
  </si>
  <si>
    <t>Ponto de agua (incl. tubos e conexoes)</t>
  </si>
  <si>
    <t xml:space="preserve"> 8.19 </t>
  </si>
  <si>
    <t xml:space="preserve"> 180214 </t>
  </si>
  <si>
    <t>Ponto de esgoto (incl. tubos, conexoes,cx. e ralos)</t>
  </si>
  <si>
    <t xml:space="preserve"> 8.20 </t>
  </si>
  <si>
    <t xml:space="preserve"> 8.21 </t>
  </si>
  <si>
    <t xml:space="preserve"> 8.22 </t>
  </si>
  <si>
    <t xml:space="preserve"> 190797 </t>
  </si>
  <si>
    <t>Porta papel higiênico - Polipropileno</t>
  </si>
  <si>
    <t xml:space="preserve"> 8.23 </t>
  </si>
  <si>
    <t xml:space="preserve"> 86931 </t>
  </si>
  <si>
    <t>VASO SANITÁRIO SIFONADO COM CAIXA ACOPLADA LOUÇA BRANCA, INCLUSO ENGATE FLEXÍVEL EM PLÁSTICO BRANCO, 1/2  X 40CM - FORNECIMENTO E INSTALAÇÃO. AF_01/2020</t>
  </si>
  <si>
    <t xml:space="preserve"> 8.26 </t>
  </si>
  <si>
    <t xml:space="preserve"> 091375 </t>
  </si>
  <si>
    <t>Esquadria de alumínio basculante c/vidro e ferragens</t>
  </si>
  <si>
    <t xml:space="preserve"> 8.27 </t>
  </si>
  <si>
    <t xml:space="preserve"> 8.28 </t>
  </si>
  <si>
    <t>PNE REFORMA</t>
  </si>
  <si>
    <t xml:space="preserve"> 8.28.1 </t>
  </si>
  <si>
    <t xml:space="preserve"> 95472 </t>
  </si>
  <si>
    <t>VASO SANITARIO SIFONADO CONVENCIONAL PARA PCD SEM FURO FRONTAL COM LOUÇA BRANCA SEM ASSENTO, INCLUSO CONJUNTO DE LIGAÇÃO PARA BACIA SANITÁRIA AJUSTÁVEL - FORNECIMENTO E INSTALAÇÃO. AF_01/2020</t>
  </si>
  <si>
    <t xml:space="preserve"> 8.28.2 </t>
  </si>
  <si>
    <t xml:space="preserve"> 86940 </t>
  </si>
  <si>
    <t>LAVATÓRIO LOUÇA BRANCA COM COLUNA, 45 X 55CM OU EQUIVALENTE, PADRÃO MÉDIO, INCLUSO SIFÃO TIPO GARRAFA, VÁLVULA E ENGATE FLEXÍVEL DE 40CM EM METAL CROMADO, COM APARELHO MISTURADOR PADRÃO MÉDIO - FORNECIMENTO E INSTALAÇÃO. AF_01/2020</t>
  </si>
  <si>
    <t xml:space="preserve"> 8.28.3 </t>
  </si>
  <si>
    <t xml:space="preserve"> 95546 </t>
  </si>
  <si>
    <t>KIT DE ACESSORIOS PARA BANHEIRO EM METAL CROMADO, 5 PECAS, INCLUSO FIXAÇÃO. AF_01/2020</t>
  </si>
  <si>
    <t xml:space="preserve"> 8.28.4 </t>
  </si>
  <si>
    <t xml:space="preserve"> 171491 </t>
  </si>
  <si>
    <t>Revisão de ponto de luz</t>
  </si>
  <si>
    <t xml:space="preserve"> 8.28.5 </t>
  </si>
  <si>
    <t xml:space="preserve"> 180844 </t>
  </si>
  <si>
    <t>Revisão de ponto de água</t>
  </si>
  <si>
    <t xml:space="preserve"> 8.28.6 </t>
  </si>
  <si>
    <t xml:space="preserve"> 180845 </t>
  </si>
  <si>
    <t>Revisão de ponto de esgoto</t>
  </si>
  <si>
    <t>CONSTRUÇÃO CASA DE FEERAMENTA E ESTRUTURA DE CAIXA DE ÁGUA</t>
  </si>
  <si>
    <t xml:space="preserve"> 87644 </t>
  </si>
  <si>
    <t>CONTRAPISO EM ARGAMASSA PRONTA, PREPARO MANUAL, APLICADO EM ÁREAS SECAS SOBRE LAJE, ADERIDO, ACABAMENTO NÃO REFORÇADO, ESPESSURA 4CM. AF_07/2021</t>
  </si>
  <si>
    <t xml:space="preserve"> 9.5 </t>
  </si>
  <si>
    <t xml:space="preserve"> 050772 </t>
  </si>
  <si>
    <t>Laje pré moldada treliçada e=20cm (incl. capeamento) - unidirecional</t>
  </si>
  <si>
    <t xml:space="preserve"> 9.8 </t>
  </si>
  <si>
    <t xml:space="preserve"> 091500 </t>
  </si>
  <si>
    <t>Portão em grade c/ chapa de ferro 3/16" - incl. ferragens e pintura antiferruginosa</t>
  </si>
  <si>
    <t xml:space="preserve"> 9.9 </t>
  </si>
  <si>
    <t xml:space="preserve"> 00037106 </t>
  </si>
  <si>
    <t>CAIXA D'AGUA / RESERVATORIO EM POLIESTER REFORCADO COM FIBRA DE VIDRO, 10000 LITROS, COM TAMPA</t>
  </si>
  <si>
    <t xml:space="preserve"> 9.10 </t>
  </si>
  <si>
    <t xml:space="preserve"> 89402 </t>
  </si>
  <si>
    <t>TUBO, PVC, SOLDÁVEL, DN 25MM, INSTALADO EM RAMAL DE DISTRIBUIÇÃO DE ÁGUA - FORNECIMENTO E INSTALAÇÃO. AF_06/2022</t>
  </si>
  <si>
    <t xml:space="preserve"> 9.11 </t>
  </si>
  <si>
    <t xml:space="preserve"> 89449 </t>
  </si>
  <si>
    <t>TUBO, PVC, SOLDÁVEL, DN 50MM, INSTALADO EM PRUMADA DE ÁGUA - FORNECIMENTO E INSTALAÇÃO. AF_06/2022</t>
  </si>
  <si>
    <t>INFRAESTRUTURA</t>
  </si>
  <si>
    <t xml:space="preserve"> 87640 </t>
  </si>
  <si>
    <t>CONTRAPISO EM ARGAMASSA TRAÇO 1:4 (CIMENTO E AREIA), PREPARO MECÂNICO COM BETONEIRA 400 L, APLICADO EM ÁREAS SECAS SOBRE LAJE, ADERIDO, ACABAMENTO NÃO REFORÇADO, ESPESSURA 4CM. AF_07/2021 TODAS SALAS FORA AS QUE SERÃO CONSTRUIDAS E CORREDOR</t>
  </si>
  <si>
    <t>Lajota ceramica - incluindo rejuntamento  (Padrão Médio) TODAS SALAS FORA AS QUE SERÃO CONSTRUIDAS E CORREDOR</t>
  </si>
  <si>
    <t xml:space="preserve"> 120734 </t>
  </si>
  <si>
    <t>Soleira e peitoril - granito preto - e=2cm</t>
  </si>
  <si>
    <t>Calçada (incl.alicerce, baldrame e concreto c/ junta seca) VARANDA FRENTE A CANTINA</t>
  </si>
  <si>
    <t xml:space="preserve"> 92394 </t>
  </si>
  <si>
    <t>EXECUÇÃO DE PAVIMENTO EM PISO INTERTRAVADO, COM BLOCO SEXTAVADO DE 25 X 25 CM, ESPESSURA 8 CM. AF_10/2022</t>
  </si>
  <si>
    <t xml:space="preserve"> 94268 </t>
  </si>
  <si>
    <t>GUIA (MEIO-FIO) E SARJETA CONJUGADOS DE CONCRETO, MOLDADA  IN LOCO  EM TRECHO CURVO COM EXTRUSORA, 45 CM BASE (15 CM BASE DA GUIA + 30 CM BASE DA SARJETA) X 22 CM ALTURA. AF_01/2024</t>
  </si>
  <si>
    <t>MESOESTRUTURA SALAS DE AULA</t>
  </si>
  <si>
    <t>Alvenaria tijolo de barro a cutelo - ALTIAMENTO DAS SALAS DE AULA H 0,30CM</t>
  </si>
  <si>
    <t>HIDROSSANITARIO</t>
  </si>
  <si>
    <t xml:space="preserve"> 180548 </t>
  </si>
  <si>
    <t>Fossa septica em concreto armado - cap=150 pessoas</t>
  </si>
  <si>
    <t xml:space="preserve"> 180102 </t>
  </si>
  <si>
    <t>Tubo em PVC - 100mm (LS)</t>
  </si>
  <si>
    <t xml:space="preserve"> 180520 </t>
  </si>
  <si>
    <t>Canaleta em concreto simples (0,40x0,30m)</t>
  </si>
  <si>
    <t xml:space="preserve"> 180413 </t>
  </si>
  <si>
    <t>Caixa em alvenaria de  40x40x50cm c/ tpo. concreto</t>
  </si>
  <si>
    <t>GINASIO</t>
  </si>
  <si>
    <t xml:space="preserve"> 100734 </t>
  </si>
  <si>
    <t>PINTURA COM TINTA ACRÍLICA DE FUNDO APLICADA A ROLO OU PINCEL SOBRE SUPERFÍCIES METÁLICAS (EXCETO PERFIL) EXECUTADO EM OBRA (POR DEMÃO). AF_01/2020</t>
  </si>
  <si>
    <t xml:space="preserve"> 130626 </t>
  </si>
  <si>
    <t>Piso korodur</t>
  </si>
  <si>
    <t xml:space="preserve"> 101161 </t>
  </si>
  <si>
    <t>ALVENARIA DE VEDAÇÃO COM ELEMENTO VAZADO DE CONCRETO (COBOGÓ) DE 7X50X50CM E ARGAMASSA DE ASSENTAMENTO COM PREPARO EM BETONEIRA. AF_05/2020</t>
  </si>
  <si>
    <t xml:space="preserve"> 070277 </t>
  </si>
  <si>
    <t>Calha em chapa galvanizada</t>
  </si>
  <si>
    <t xml:space="preserve"> 102494 </t>
  </si>
  <si>
    <t>PINTURA DE PISO COM TINTA EPÓXI, APLICAÇÃO MANUAL, 2 DEMÃOS, INCLUSO PRIMER EPÓXI. AF_05/2021</t>
  </si>
  <si>
    <t xml:space="preserve"> 1.3 </t>
  </si>
  <si>
    <t xml:space="preserve"> 200001 </t>
  </si>
  <si>
    <t>ENGENHEIRO CIVIL/ ELETRICISTA/SANITARISTA/MECANICO E ARQUITETO DE OBRA JUNIOR COM ENCARGOS COMPLEMENTARES</t>
  </si>
  <si>
    <t>mês</t>
  </si>
  <si>
    <t xml:space="preserve"> 1.4 </t>
  </si>
  <si>
    <t xml:space="preserve"> 93572 </t>
  </si>
  <si>
    <t>ENCARREGADO GERAL DE OBRAS COM ENCARGOS COMPLEMENTARES</t>
  </si>
  <si>
    <t>MES</t>
  </si>
  <si>
    <t>Porta divilux 0.90x2.10m c/ferragens - c/ perfil de aluminio</t>
  </si>
  <si>
    <t xml:space="preserve"> 103782 </t>
  </si>
  <si>
    <t>LUMINÁRIA TIPO PLAFON CIRCULAR, DE SOBREPOR, COM LED DE 12/13 W - FORNECIMENTO E INSTALAÇÃO. AF_03/2022</t>
  </si>
  <si>
    <t xml:space="preserve"> 8.28.8 </t>
  </si>
  <si>
    <t xml:space="preserve"> 8.28.9 </t>
  </si>
  <si>
    <t xml:space="preserve"> 190716 </t>
  </si>
  <si>
    <t>Barra em aço inox de apoio lado esquerdo e direto (PCD)</t>
  </si>
  <si>
    <t xml:space="preserve"> 171528 </t>
  </si>
  <si>
    <t>Lâmpada de Led Tubular 18W bivolt</t>
  </si>
  <si>
    <t xml:space="preserve"> 260278 </t>
  </si>
  <si>
    <t>Colchão de areia e=10 cm</t>
  </si>
  <si>
    <t xml:space="preserve"> 10.7 </t>
  </si>
  <si>
    <t xml:space="preserve"> 10.8 </t>
  </si>
  <si>
    <t xml:space="preserve"> 11.5 </t>
  </si>
  <si>
    <t xml:space="preserve"> 13.8 </t>
  </si>
  <si>
    <t xml:space="preserve"> 97633 </t>
  </si>
  <si>
    <t>DEMOLIÇÃO DE REVESTIMENTO CERÂMICO, DE FORMA MANUAL, SEM REAPROVEITAMENTO. AF_09/2023</t>
  </si>
  <si>
    <t xml:space="preserve"> 13.9 </t>
  </si>
  <si>
    <t>Reboco com argamassa 1:6:Adit. Plast. PILAR</t>
  </si>
  <si>
    <t xml:space="preserve"> 13.10 </t>
  </si>
  <si>
    <t>Reboco com argamassa 1:6:Adit. Plast. ARQUIBANCADA</t>
  </si>
  <si>
    <t xml:space="preserve"> 13.11 </t>
  </si>
  <si>
    <t>SUBSTAÇÃO</t>
  </si>
  <si>
    <t xml:space="preserve"> 14.1 </t>
  </si>
  <si>
    <t xml:space="preserve"> 170693 </t>
  </si>
  <si>
    <t>Subestação aérea c/ transformador 75 KVA (incl.poste, acessorios e cabine de
mediçao)</t>
  </si>
  <si>
    <t xml:space="preserve"> 14.2 </t>
  </si>
  <si>
    <t xml:space="preserve"> 171069 </t>
  </si>
  <si>
    <t>Suporte para transformador em poste de concreto 195mm</t>
  </si>
  <si>
    <t xml:space="preserve"> 14.3 </t>
  </si>
  <si>
    <t xml:space="preserve"> 170384 </t>
  </si>
  <si>
    <t>Poste de concreto p/ AT-BT incl.rede de distribuiçao h=11m</t>
  </si>
  <si>
    <t xml:space="preserve"> 14.4 </t>
  </si>
  <si>
    <t xml:space="preserve"> 170386 </t>
  </si>
  <si>
    <t>Centro de distribuiçao metálico de embutir p/ 32 disjuntores (c/ barramento)</t>
  </si>
  <si>
    <t>SISTEMA DE PROTEÇÃO CONTRA INCÊNCIO</t>
  </si>
  <si>
    <t xml:space="preserve"> 15.1 </t>
  </si>
  <si>
    <t xml:space="preserve"> 72553 </t>
  </si>
  <si>
    <t>EXTINTOR DE PQS 4KG - FORNECIMENTO E INSTALACAO</t>
  </si>
  <si>
    <t xml:space="preserve"> 15.2 </t>
  </si>
  <si>
    <t xml:space="preserve"> 97599 </t>
  </si>
  <si>
    <t>LUMINÁRIA DE EMERGÊNCIA, COM 30 LÂMPADAS LED DE 2 W, SEM REATOR - FORNECIMENTO E INSTALAÇÃO. AF_02/2020</t>
  </si>
  <si>
    <t xml:space="preserve"> 15.3 </t>
  </si>
  <si>
    <t xml:space="preserve"> 102513 </t>
  </si>
  <si>
    <t>PINTURA DE SÍMBOLOS E TEXTOS COM TINTA ACRÍLICA, DEMARCAÇÃO COM FITA ADESIVA E APLICAÇÃO COM ROLO. AF_05/2021</t>
  </si>
  <si>
    <t xml:space="preserve"> 15.4 </t>
  </si>
  <si>
    <t xml:space="preserve"> 241468 </t>
  </si>
  <si>
    <t>Placa de sinalização fotoluminoscente</t>
  </si>
  <si>
    <t xml:space="preserve"> 16 </t>
  </si>
  <si>
    <t>DIVERSOS</t>
  </si>
  <si>
    <t xml:space="preserve"> 16.1 </t>
  </si>
  <si>
    <t xml:space="preserve"> 270220 </t>
  </si>
  <si>
    <t>Limpeza geral e entrega da obra</t>
  </si>
  <si>
    <t xml:space="preserve"> 16.2 </t>
  </si>
  <si>
    <t xml:space="preserve"> 241318 </t>
  </si>
  <si>
    <t>Placa de inauguração  em aço inox/letras bx. relevo- (40 x 30cm)</t>
  </si>
  <si>
    <t xml:space="preserve"> 16.3 </t>
  </si>
  <si>
    <t xml:space="preserve"> 231309 </t>
  </si>
  <si>
    <t>Aparelho Air-Split - 12.000 BTU's - Inverter</t>
  </si>
  <si>
    <t xml:space="preserve"> 16.4 </t>
  </si>
  <si>
    <t xml:space="preserve"> 231312 </t>
  </si>
  <si>
    <t>Aparelho Air-Split - 30.000 BTU's - Inverter</t>
  </si>
  <si>
    <t xml:space="preserve"> 1.2 </t>
  </si>
  <si>
    <t xml:space="preserve"> 010005 </t>
  </si>
  <si>
    <t>Barracão de madeira/Almoxarifado</t>
  </si>
  <si>
    <t xml:space="preserve"> 102492 </t>
  </si>
  <si>
    <t>PINTURA DE PISO COM TINTA ACRÍLICA, APLICAÇÃO MANUAL, 3 DEMÃOS, INCLUSO FUNDO PREPARADOR. AF_05/2021</t>
  </si>
  <si>
    <t xml:space="preserve"> 92598 </t>
  </si>
  <si>
    <t>FABRICAÇÃO E INSTALAÇÃO DE TESOURA INTEIRA EM AÇO, VÃO DE 11 M, PARA TELHA CERÂMICA OU DE CONCRETO, INCLUSO IÇAMENTO. AF_12/2015</t>
  </si>
  <si>
    <t xml:space="preserve"> 091508 </t>
  </si>
  <si>
    <t>Porta em MDF revestida com laminado, com caixilho,alizar e ferragens de0,9x2,10m</t>
  </si>
  <si>
    <t xml:space="preserve"> 190401 </t>
  </si>
  <si>
    <t>Mictorio individual em louça c/ acessorios</t>
  </si>
  <si>
    <t xml:space="preserve"> 102253 </t>
  </si>
  <si>
    <t>DIVISORIA SANITÁRIA, TIPO CABINE, EM GRANITO CINZA POLIDO, ESP = 3CM, ASSENTADO COM ARGAMASSA COLANTE AC III-E, EXCLUSIVE FERRAGENS. AF_01/2021</t>
  </si>
  <si>
    <t xml:space="preserve"> 11.6 </t>
  </si>
  <si>
    <t xml:space="preserve"> 091517 </t>
  </si>
  <si>
    <t>Esquadria basculante em vidro temperado de 6mm</t>
  </si>
  <si>
    <t xml:space="preserve"> 071465 </t>
  </si>
  <si>
    <t>Cobertura - telha em aço galvanizado e=0,5mm</t>
  </si>
  <si>
    <t xml:space="preserve"> 16.5 </t>
  </si>
  <si>
    <t xml:space="preserve"> 251520 </t>
  </si>
  <si>
    <t>Quadro magnético branco c/ apoio para apagador e pincéis e moldura emalumínio</t>
  </si>
  <si>
    <t>31.77%</t>
  </si>
  <si>
    <t>150 DIAS</t>
  </si>
  <si>
    <t>180 DIAS</t>
  </si>
  <si>
    <t>100,00%
183.009,54</t>
  </si>
  <si>
    <t>100,00%
57.231,43</t>
  </si>
  <si>
    <t>100,00%
19.227,93</t>
  </si>
  <si>
    <t>100,00%
32.362,57</t>
  </si>
  <si>
    <t>100,00%
97.437,82</t>
  </si>
  <si>
    <t>100,00%
725.322,91</t>
  </si>
  <si>
    <t>25,00%
181.330,73</t>
  </si>
  <si>
    <t>50,00%
362.661,46</t>
  </si>
  <si>
    <t>100,00%
161.187,93</t>
  </si>
  <si>
    <t>50,00%
80.593,97</t>
  </si>
  <si>
    <t>100,00%
27.264,68</t>
  </si>
  <si>
    <t>50,00%
13.632,34</t>
  </si>
  <si>
    <t>100,00%
308.707,15</t>
  </si>
  <si>
    <t>50,00%
154.353,58</t>
  </si>
  <si>
    <t>100,00%
111.474,81</t>
  </si>
  <si>
    <t>50,00%
55.737,41</t>
  </si>
  <si>
    <t>100,00%
40.545,85</t>
  </si>
  <si>
    <t>50,00%
20.272,93</t>
  </si>
  <si>
    <t>100,00%
201.463,33</t>
  </si>
  <si>
    <t>50,00%
100.731,67</t>
  </si>
  <si>
    <t>100,00%
86.347,17</t>
  </si>
  <si>
    <t>100,00%
3.084,88</t>
  </si>
  <si>
    <t>100,00%
184.707,73</t>
  </si>
  <si>
    <t>570.600,02</t>
  </si>
  <si>
    <t>261.924,69</t>
  </si>
  <si>
    <t>331.095,57</t>
  </si>
  <si>
    <t>274.139,78</t>
  </si>
  <si>
    <t>570.600,01</t>
  </si>
  <si>
    <t>832.524,71</t>
  </si>
  <si>
    <t>Tipo</t>
  </si>
  <si>
    <t>Composição</t>
  </si>
  <si>
    <t>Composição Auxiliar</t>
  </si>
  <si>
    <t xml:space="preserve"> 280026 </t>
  </si>
  <si>
    <t>SERVENTE COM ENCARGOS COMPLEMENTARES</t>
  </si>
  <si>
    <t>h</t>
  </si>
  <si>
    <t xml:space="preserve"> 280013 </t>
  </si>
  <si>
    <t>CARPINTEIRO COM ENCARGOS COMPLEMENTARES</t>
  </si>
  <si>
    <t>Insumo</t>
  </si>
  <si>
    <t xml:space="preserve"> D00475 </t>
  </si>
  <si>
    <t>Lona com plotagem de gráfica</t>
  </si>
  <si>
    <t>Material</t>
  </si>
  <si>
    <t xml:space="preserve"> D00281 </t>
  </si>
  <si>
    <t>Pernamanca 3" x 2" 4 m - madeira branca</t>
  </si>
  <si>
    <t>Dz</t>
  </si>
  <si>
    <t xml:space="preserve"> D00084 </t>
  </si>
  <si>
    <t>Prego 1 1/2"x13</t>
  </si>
  <si>
    <t>MO sem LS =&gt;</t>
  </si>
  <si>
    <t>LS =&gt;</t>
  </si>
  <si>
    <t>MO com LS =&gt;</t>
  </si>
  <si>
    <t>Valor do BDI =&gt;</t>
  </si>
  <si>
    <t>Valor com BDI =&gt;</t>
  </si>
  <si>
    <t xml:space="preserve">ENDEREÇO DA OBRA: VILA DO LOURO </t>
  </si>
  <si>
    <t xml:space="preserve">                                             PREFEITURA MUNICIPAL DE GARRAFÃO DO NORTE</t>
  </si>
  <si>
    <t>ENDEREÇO: AV. SETE DE SETEMBRO</t>
  </si>
  <si>
    <t>CEP: 68665-00</t>
  </si>
  <si>
    <t>CNPJ: 22.980.940/0001-27</t>
  </si>
  <si>
    <t>SEDOP - 02/2023</t>
  </si>
  <si>
    <t>SINAPI - 02/2024</t>
  </si>
  <si>
    <t>SEDOP - 02/2024</t>
  </si>
  <si>
    <t xml:space="preserve"> 93441 </t>
  </si>
  <si>
    <t>BANCADA GRANITO CINZA  150 X 60 CM, COM CUBA DE EMBUTIR DE AÇO, VÁLVULA AMERICANA EM METAL, SIFÃO FLEXÍVEL EM PVC, ENGATE FLEXÍVEL 30 CM, TORNEIRA CROMADA LONGA, DE PAREDE, 1/2 OU 3/4, P/ COZINHA, PADRÃO POPULAR - FORNEC. E INSTALAÇÃO. AF_01/2020</t>
  </si>
  <si>
    <t xml:space="preserve"> 7.16</t>
  </si>
  <si>
    <t xml:space="preserve"> 7.17</t>
  </si>
  <si>
    <t xml:space="preserve"> 7.18</t>
  </si>
  <si>
    <t xml:space="preserve"> 7.2</t>
  </si>
  <si>
    <t>7.2.1</t>
  </si>
  <si>
    <t>7.2.2</t>
  </si>
  <si>
    <t>7.2.3</t>
  </si>
  <si>
    <t>7.2.4</t>
  </si>
  <si>
    <t>7.2.5</t>
  </si>
  <si>
    <t>7.2.6</t>
  </si>
  <si>
    <t>7.2.7</t>
  </si>
  <si>
    <t>7.2.8</t>
  </si>
  <si>
    <t>7.2.9</t>
  </si>
  <si>
    <t>7.2.10</t>
  </si>
  <si>
    <t>7.2.11</t>
  </si>
  <si>
    <t>7.2.12</t>
  </si>
  <si>
    <t>7.2.13</t>
  </si>
  <si>
    <t>7.2.14</t>
  </si>
  <si>
    <t>7.2.15</t>
  </si>
  <si>
    <t>7.2.16</t>
  </si>
  <si>
    <t>7.2.17</t>
  </si>
  <si>
    <t>7.2.18</t>
  </si>
  <si>
    <t>7.2.19</t>
  </si>
  <si>
    <t>7.2.20</t>
  </si>
  <si>
    <t>7.2.21</t>
  </si>
  <si>
    <t>100,00%
178.139,69</t>
  </si>
  <si>
    <t>50,00%
89.069,85</t>
  </si>
  <si>
    <t>23,6%</t>
  </si>
  <si>
    <t>10,83%</t>
  </si>
  <si>
    <t>22,58%</t>
  </si>
  <si>
    <t>17,94%</t>
  </si>
  <si>
    <t>13,7%</t>
  </si>
  <si>
    <t>11,34%</t>
  </si>
  <si>
    <t>545.957,61</t>
  </si>
  <si>
    <t>433.797,76</t>
  </si>
  <si>
    <t>34,44%</t>
  </si>
  <si>
    <t>57,02%</t>
  </si>
  <si>
    <t>74,96%</t>
  </si>
  <si>
    <t>88,66%</t>
  </si>
  <si>
    <t>1.378.482,31</t>
  </si>
  <si>
    <t>1.812.280,07</t>
  </si>
  <si>
    <t>2.143.375,64</t>
  </si>
  <si>
    <t>2.417.515,42</t>
  </si>
  <si>
    <t>ESCOLA MUNICIPAL DO ENSINO FUNDAMENTAL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</si>
</sst>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s>
  <fonts count="34"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9"/>
      <color rgb="FF3F3F3F"/>
      <name val="Arial"/>
      <family val="2"/>
    </font>
    <font>
      <b/>
      <sz val="8"/>
      <color rgb="FF3F3F3F"/>
      <name val="Arial"/>
      <family val="2"/>
    </font>
    <font>
      <sz val="12"/>
      <name val="Courier"/>
      <family val="3"/>
    </font>
    <font>
      <b/>
      <sz val="10"/>
      <name val="Arial"/>
      <family val="1"/>
    </font>
    <font>
      <b/>
      <sz val="11"/>
      <name val="Arial"/>
      <family val="1"/>
    </font>
    <font>
      <b/>
      <sz val="10"/>
      <color rgb="FF000000"/>
      <name val="Arial"/>
      <family val="1"/>
    </font>
    <font>
      <sz val="10"/>
      <color rgb="FF000000"/>
      <name val="Arial"/>
      <family val="1"/>
    </font>
    <font>
      <b/>
      <sz val="8"/>
      <name val="Arial"/>
      <family val="1"/>
    </font>
    <font>
      <b/>
      <sz val="8"/>
      <color rgb="FF000000"/>
      <name val="Arial"/>
      <family val="1"/>
    </font>
    <font>
      <sz val="8"/>
      <color rgb="FF000000"/>
      <name val="Arial"/>
      <family val="1"/>
    </font>
    <font>
      <b/>
      <sz val="8"/>
      <color theme="1"/>
      <name val="Calibri"/>
      <family val="2"/>
      <scheme val="minor"/>
    </font>
    <font>
      <b/>
      <sz val="8"/>
      <name val="Calibri"/>
      <family val="2"/>
      <scheme val="minor"/>
    </font>
    <font>
      <b/>
      <sz val="8"/>
      <color rgb="FF3F3F3F"/>
      <name val="Calibri"/>
      <family val="2"/>
      <scheme val="minor"/>
    </font>
    <font>
      <sz val="11"/>
      <name val="Arial"/>
      <family val="1"/>
    </font>
    <font>
      <b/>
      <sz val="6"/>
      <name val="Arial"/>
      <family val="1"/>
    </font>
    <font>
      <sz val="6"/>
      <color rgb="FF000000"/>
      <name val="Arial"/>
      <family val="1"/>
    </font>
    <font>
      <sz val="6"/>
      <name val="Arial"/>
      <family val="1"/>
    </font>
    <font>
      <sz val="8"/>
      <name val="Arial"/>
      <family val="1"/>
    </font>
  </fonts>
  <fills count="16">
    <fill>
      <patternFill patternType="none"/>
    </fill>
    <fill>
      <patternFill patternType="gray125"/>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D6D6D6"/>
      </patternFill>
    </fill>
    <fill>
      <patternFill patternType="solid">
        <fgColor rgb="FFEFEFEF"/>
      </patternFill>
    </fill>
    <fill>
      <patternFill patternType="solid">
        <fgColor theme="6" tint="0.79998168889431442"/>
        <bgColor indexed="64"/>
      </patternFill>
    </fill>
  </fills>
  <borders count="2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s>
  <cellStyleXfs count="15">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8" fillId="0" borderId="0"/>
    <xf numFmtId="0" fontId="8" fillId="0" borderId="0"/>
    <xf numFmtId="0" fontId="8" fillId="0" borderId="0"/>
    <xf numFmtId="9" fontId="1"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18" fillId="0" borderId="0"/>
    <xf numFmtId="9" fontId="8" fillId="0" borderId="0" applyFont="0" applyFill="0" applyBorder="0" applyAlignment="0" applyProtection="0"/>
    <xf numFmtId="0" fontId="1" fillId="0" borderId="0"/>
    <xf numFmtId="0" fontId="29" fillId="0" borderId="0"/>
  </cellStyleXfs>
  <cellXfs count="156">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5" fillId="0" borderId="0" xfId="0" applyFont="1"/>
    <xf numFmtId="0" fontId="6" fillId="0" borderId="0" xfId="0" applyFont="1" applyAlignment="1">
      <alignment horizontal="center" vertical="center"/>
    </xf>
    <xf numFmtId="0" fontId="8" fillId="0" borderId="0" xfId="5"/>
    <xf numFmtId="0" fontId="8" fillId="5" borderId="0" xfId="6" applyFont="1" applyFill="1"/>
    <xf numFmtId="10" fontId="8" fillId="6" borderId="0" xfId="7" applyNumberFormat="1" applyFont="1" applyFill="1"/>
    <xf numFmtId="165" fontId="8" fillId="6" borderId="0" xfId="7" applyNumberFormat="1" applyFont="1" applyFill="1"/>
    <xf numFmtId="10" fontId="13" fillId="8" borderId="20" xfId="11" applyNumberFormat="1" applyFont="1" applyFill="1" applyBorder="1" applyAlignment="1">
      <alignment horizontal="center" vertical="center"/>
    </xf>
    <xf numFmtId="0" fontId="0" fillId="4" borderId="0" xfId="0" applyFill="1"/>
    <xf numFmtId="0" fontId="0" fillId="5" borderId="0" xfId="0" applyFill="1"/>
    <xf numFmtId="0" fontId="13" fillId="7" borderId="12" xfId="11" applyFont="1" applyFill="1" applyBorder="1" applyAlignment="1">
      <alignment horizontal="center" vertical="center"/>
    </xf>
    <xf numFmtId="10" fontId="7" fillId="8" borderId="3" xfId="11" applyNumberFormat="1" applyFont="1" applyFill="1" applyBorder="1" applyAlignment="1">
      <alignment horizontal="center" vertical="center"/>
    </xf>
    <xf numFmtId="10" fontId="13" fillId="8" borderId="24" xfId="11" applyNumberFormat="1" applyFont="1" applyFill="1" applyBorder="1" applyAlignment="1">
      <alignment horizontal="center" vertical="center"/>
    </xf>
    <xf numFmtId="10" fontId="13" fillId="8" borderId="21" xfId="11" applyNumberFormat="1" applyFont="1" applyFill="1" applyBorder="1" applyAlignment="1">
      <alignment horizontal="center" vertical="center"/>
    </xf>
    <xf numFmtId="0" fontId="13" fillId="7" borderId="24" xfId="11" applyFont="1" applyFill="1" applyBorder="1" applyAlignment="1">
      <alignment horizontal="center" vertical="center"/>
    </xf>
    <xf numFmtId="10" fontId="7" fillId="0" borderId="3" xfId="12" applyNumberFormat="1" applyFont="1" applyBorder="1" applyAlignment="1">
      <alignment horizontal="center" vertical="center"/>
    </xf>
    <xf numFmtId="10" fontId="7" fillId="5" borderId="3" xfId="11" applyNumberFormat="1" applyFont="1" applyFill="1" applyBorder="1" applyAlignment="1">
      <alignment horizontal="center" vertical="center"/>
    </xf>
    <xf numFmtId="10" fontId="13" fillId="8" borderId="22" xfId="11" applyNumberFormat="1" applyFont="1" applyFill="1" applyBorder="1" applyAlignment="1">
      <alignment horizontal="center" vertical="center"/>
    </xf>
    <xf numFmtId="0" fontId="13" fillId="8" borderId="17" xfId="11" applyFont="1" applyFill="1" applyBorder="1" applyAlignment="1">
      <alignment horizontal="center" vertical="center"/>
    </xf>
    <xf numFmtId="0" fontId="5" fillId="0" borderId="18" xfId="0" applyFont="1" applyBorder="1"/>
    <xf numFmtId="0" fontId="13" fillId="8" borderId="18" xfId="11" applyFont="1" applyFill="1" applyBorder="1" applyAlignment="1">
      <alignment vertical="center"/>
    </xf>
    <xf numFmtId="0" fontId="13" fillId="8" borderId="19" xfId="11" applyFont="1" applyFill="1" applyBorder="1" applyAlignment="1">
      <alignment horizontal="center" vertical="center"/>
    </xf>
    <xf numFmtId="0" fontId="7" fillId="8" borderId="19" xfId="11" applyFont="1" applyFill="1" applyBorder="1" applyAlignment="1">
      <alignment vertical="center"/>
    </xf>
    <xf numFmtId="10" fontId="7" fillId="5" borderId="4" xfId="11" applyNumberFormat="1" applyFont="1" applyFill="1" applyBorder="1" applyAlignment="1">
      <alignment horizontal="center" vertical="center"/>
    </xf>
    <xf numFmtId="0" fontId="7" fillId="8" borderId="23" xfId="11" applyFont="1" applyFill="1" applyBorder="1" applyAlignment="1">
      <alignment horizontal="center" vertical="center"/>
    </xf>
    <xf numFmtId="0" fontId="7" fillId="8" borderId="0" xfId="11" applyFont="1" applyFill="1" applyBorder="1" applyAlignment="1">
      <alignment vertical="center"/>
    </xf>
    <xf numFmtId="168" fontId="13" fillId="8" borderId="0" xfId="11" applyNumberFormat="1" applyFont="1" applyFill="1" applyBorder="1" applyAlignment="1">
      <alignment horizontal="center" vertical="center"/>
    </xf>
    <xf numFmtId="0" fontId="7" fillId="8" borderId="24" xfId="11" applyFont="1" applyFill="1" applyBorder="1" applyAlignment="1">
      <alignment vertical="center"/>
    </xf>
    <xf numFmtId="10" fontId="13" fillId="7" borderId="20" xfId="11" applyNumberFormat="1" applyFont="1" applyFill="1" applyBorder="1" applyAlignment="1">
      <alignment horizontal="center" vertical="center"/>
    </xf>
    <xf numFmtId="0" fontId="0" fillId="0" borderId="0" xfId="0" applyAlignment="1"/>
    <xf numFmtId="0" fontId="13" fillId="8" borderId="22" xfId="11" applyFont="1" applyFill="1" applyBorder="1" applyAlignment="1">
      <alignment horizontal="center" vertical="center"/>
    </xf>
    <xf numFmtId="0" fontId="20" fillId="9" borderId="25" xfId="0" applyFont="1" applyFill="1" applyBorder="1" applyAlignment="1">
      <alignment horizontal="left" vertical="top" wrapText="1"/>
    </xf>
    <xf numFmtId="0" fontId="20" fillId="9" borderId="25" xfId="0" applyFont="1" applyFill="1" applyBorder="1" applyAlignment="1">
      <alignment horizontal="right" vertical="top" wrapText="1"/>
    </xf>
    <xf numFmtId="0" fontId="21" fillId="10" borderId="25" xfId="0" applyFont="1" applyFill="1" applyBorder="1" applyAlignment="1">
      <alignment horizontal="left" vertical="top" wrapText="1"/>
    </xf>
    <xf numFmtId="0" fontId="21" fillId="10" borderId="25" xfId="0" applyFont="1" applyFill="1" applyBorder="1" applyAlignment="1">
      <alignment horizontal="right" vertical="top" wrapText="1"/>
    </xf>
    <xf numFmtId="0" fontId="19" fillId="9" borderId="0" xfId="0" applyFont="1" applyFill="1" applyAlignment="1">
      <alignment horizontal="right" vertical="top" wrapText="1"/>
    </xf>
    <xf numFmtId="0" fontId="22" fillId="10" borderId="26" xfId="0" applyFont="1" applyFill="1" applyBorder="1" applyAlignment="1">
      <alignment horizontal="right" vertical="top" wrapText="1"/>
    </xf>
    <xf numFmtId="0" fontId="5" fillId="0" borderId="0" xfId="0" applyFont="1" applyAlignment="1">
      <alignment horizontal="center" vertical="center"/>
    </xf>
    <xf numFmtId="0" fontId="5" fillId="0" borderId="0" xfId="0" applyFont="1" applyAlignment="1">
      <alignment horizontal="left" vertical="center" wrapText="1"/>
    </xf>
    <xf numFmtId="164" fontId="5" fillId="0" borderId="0" xfId="3" applyFont="1" applyAlignment="1">
      <alignment horizontal="center" vertical="center"/>
    </xf>
    <xf numFmtId="0" fontId="30" fillId="9" borderId="25" xfId="14" applyFont="1" applyFill="1" applyBorder="1" applyAlignment="1">
      <alignment horizontal="left" vertical="top" wrapText="1"/>
    </xf>
    <xf numFmtId="0" fontId="30" fillId="9" borderId="25" xfId="14" applyFont="1" applyFill="1" applyBorder="1" applyAlignment="1">
      <alignment horizontal="right" vertical="top" wrapText="1"/>
    </xf>
    <xf numFmtId="0" fontId="30" fillId="9" borderId="25" xfId="14" applyFont="1" applyFill="1" applyBorder="1" applyAlignment="1">
      <alignment horizontal="center" vertical="top" wrapText="1"/>
    </xf>
    <xf numFmtId="0" fontId="31" fillId="11" borderId="25" xfId="14" applyFont="1" applyFill="1" applyBorder="1" applyAlignment="1">
      <alignment horizontal="left" vertical="top" wrapText="1"/>
    </xf>
    <xf numFmtId="0" fontId="31" fillId="11" borderId="25" xfId="14" applyFont="1" applyFill="1" applyBorder="1" applyAlignment="1">
      <alignment horizontal="right" vertical="top" wrapText="1"/>
    </xf>
    <xf numFmtId="0" fontId="31" fillId="11" borderId="25" xfId="14" applyFont="1" applyFill="1" applyBorder="1" applyAlignment="1">
      <alignment horizontal="center" vertical="top" wrapText="1"/>
    </xf>
    <xf numFmtId="4" fontId="31" fillId="11" borderId="25" xfId="14" applyNumberFormat="1" applyFont="1" applyFill="1" applyBorder="1" applyAlignment="1">
      <alignment horizontal="right" vertical="top" wrapText="1"/>
    </xf>
    <xf numFmtId="0" fontId="32" fillId="13" borderId="25" xfId="14" applyFont="1" applyFill="1" applyBorder="1" applyAlignment="1">
      <alignment horizontal="left" vertical="top" wrapText="1"/>
    </xf>
    <xf numFmtId="0" fontId="32" fillId="13" borderId="25" xfId="14" applyFont="1" applyFill="1" applyBorder="1" applyAlignment="1">
      <alignment horizontal="right" vertical="top" wrapText="1"/>
    </xf>
    <xf numFmtId="0" fontId="32" fillId="13" borderId="25" xfId="14" applyFont="1" applyFill="1" applyBorder="1" applyAlignment="1">
      <alignment horizontal="center" vertical="top" wrapText="1"/>
    </xf>
    <xf numFmtId="4" fontId="32" fillId="13" borderId="25" xfId="14" applyNumberFormat="1" applyFont="1" applyFill="1" applyBorder="1" applyAlignment="1">
      <alignment horizontal="right" vertical="top" wrapText="1"/>
    </xf>
    <xf numFmtId="0" fontId="32" fillId="14" borderId="25" xfId="14" applyFont="1" applyFill="1" applyBorder="1" applyAlignment="1">
      <alignment horizontal="left" vertical="top" wrapText="1"/>
    </xf>
    <xf numFmtId="0" fontId="32" fillId="14" borderId="25" xfId="14" applyFont="1" applyFill="1" applyBorder="1" applyAlignment="1">
      <alignment horizontal="right" vertical="top" wrapText="1"/>
    </xf>
    <xf numFmtId="0" fontId="32" fillId="14" borderId="25" xfId="14" applyFont="1" applyFill="1" applyBorder="1" applyAlignment="1">
      <alignment horizontal="center" vertical="top" wrapText="1"/>
    </xf>
    <xf numFmtId="4" fontId="32" fillId="14" borderId="25" xfId="14" applyNumberFormat="1" applyFont="1" applyFill="1" applyBorder="1" applyAlignment="1">
      <alignment horizontal="right" vertical="top" wrapText="1"/>
    </xf>
    <xf numFmtId="0" fontId="32" fillId="9" borderId="0" xfId="14" applyFont="1" applyFill="1" applyAlignment="1">
      <alignment horizontal="right" vertical="top" wrapText="1"/>
    </xf>
    <xf numFmtId="4" fontId="32" fillId="9" borderId="0" xfId="14" applyNumberFormat="1" applyFont="1" applyFill="1" applyAlignment="1">
      <alignment horizontal="right" vertical="top" wrapText="1"/>
    </xf>
    <xf numFmtId="0" fontId="30" fillId="9" borderId="25" xfId="14" applyFont="1" applyFill="1" applyBorder="1" applyAlignment="1">
      <alignment horizontal="left" wrapText="1"/>
    </xf>
    <xf numFmtId="0" fontId="31" fillId="11" borderId="25" xfId="14" applyFont="1" applyFill="1" applyBorder="1" applyAlignment="1">
      <alignment horizontal="left" wrapText="1"/>
    </xf>
    <xf numFmtId="0" fontId="32" fillId="13" borderId="25" xfId="14" applyFont="1" applyFill="1" applyBorder="1" applyAlignment="1">
      <alignment horizontal="left" wrapText="1"/>
    </xf>
    <xf numFmtId="0" fontId="32" fillId="14" borderId="25" xfId="14" applyFont="1" applyFill="1" applyBorder="1" applyAlignment="1">
      <alignment horizontal="left" wrapText="1"/>
    </xf>
    <xf numFmtId="0" fontId="32" fillId="9" borderId="0" xfId="14" applyFont="1" applyFill="1" applyAlignment="1">
      <alignment horizontal="right" wrapText="1"/>
    </xf>
    <xf numFmtId="164" fontId="23" fillId="9" borderId="3" xfId="3" applyFont="1" applyFill="1" applyBorder="1" applyAlignment="1">
      <alignment horizontal="center" vertical="center" wrapText="1"/>
    </xf>
    <xf numFmtId="0" fontId="19" fillId="9" borderId="0" xfId="0" applyFont="1" applyFill="1" applyAlignment="1">
      <alignment horizontal="left" vertical="top" wrapText="1"/>
    </xf>
    <xf numFmtId="170" fontId="30" fillId="9" borderId="25" xfId="14" applyNumberFormat="1" applyFont="1" applyFill="1" applyBorder="1" applyAlignment="1">
      <alignment horizontal="center" vertical="center" wrapText="1"/>
    </xf>
    <xf numFmtId="170" fontId="31" fillId="11" borderId="25" xfId="14" applyNumberFormat="1" applyFont="1" applyFill="1" applyBorder="1" applyAlignment="1">
      <alignment horizontal="center" vertical="center" wrapText="1"/>
    </xf>
    <xf numFmtId="170" fontId="32" fillId="13" borderId="25" xfId="14" applyNumberFormat="1" applyFont="1" applyFill="1" applyBorder="1" applyAlignment="1">
      <alignment horizontal="center" vertical="center" wrapText="1"/>
    </xf>
    <xf numFmtId="170" fontId="32" fillId="14" borderId="25" xfId="14" applyNumberFormat="1" applyFont="1" applyFill="1" applyBorder="1" applyAlignment="1">
      <alignment horizontal="center" vertical="center" wrapText="1"/>
    </xf>
    <xf numFmtId="170" fontId="32" fillId="9" borderId="0" xfId="14" applyNumberFormat="1" applyFont="1" applyFill="1" applyAlignment="1">
      <alignment horizontal="center" vertical="center" wrapText="1"/>
    </xf>
    <xf numFmtId="170" fontId="0" fillId="0" borderId="0" xfId="0" applyNumberFormat="1" applyAlignment="1">
      <alignment horizontal="center" vertical="center"/>
    </xf>
    <xf numFmtId="0" fontId="23" fillId="9" borderId="3" xfId="0" applyFont="1" applyFill="1" applyBorder="1" applyAlignment="1">
      <alignment horizontal="left" vertical="top" wrapText="1"/>
    </xf>
    <xf numFmtId="0" fontId="24" fillId="10" borderId="3" xfId="0" applyFont="1" applyFill="1" applyBorder="1" applyAlignment="1">
      <alignment horizontal="left" vertical="top" wrapText="1"/>
    </xf>
    <xf numFmtId="0" fontId="25" fillId="11" borderId="3" xfId="0" applyFont="1" applyFill="1" applyBorder="1" applyAlignment="1">
      <alignment horizontal="left" vertical="top" wrapText="1"/>
    </xf>
    <xf numFmtId="0" fontId="25" fillId="12" borderId="3" xfId="0" applyFont="1" applyFill="1" applyBorder="1" applyAlignment="1">
      <alignment horizontal="left" vertical="top" wrapText="1"/>
    </xf>
    <xf numFmtId="0" fontId="33" fillId="9" borderId="3" xfId="0" applyFont="1" applyFill="1" applyBorder="1" applyAlignment="1">
      <alignment horizontal="center" vertical="top" wrapText="1"/>
    </xf>
    <xf numFmtId="0" fontId="23" fillId="9" borderId="3"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33" fillId="9" borderId="3" xfId="0" applyFont="1" applyFill="1" applyBorder="1" applyAlignment="1">
      <alignment horizontal="center" vertical="center" wrapText="1"/>
    </xf>
    <xf numFmtId="169" fontId="24" fillId="10" borderId="3" xfId="0" applyNumberFormat="1" applyFont="1" applyFill="1" applyBorder="1" applyAlignment="1">
      <alignment horizontal="center" vertical="center" wrapText="1"/>
    </xf>
    <xf numFmtId="169" fontId="25" fillId="11" borderId="3" xfId="0" applyNumberFormat="1" applyFont="1" applyFill="1" applyBorder="1" applyAlignment="1">
      <alignment horizontal="center" vertical="center" wrapText="1"/>
    </xf>
    <xf numFmtId="169" fontId="25" fillId="12" borderId="3" xfId="0" applyNumberFormat="1" applyFont="1" applyFill="1" applyBorder="1" applyAlignment="1">
      <alignment horizontal="center" vertical="center" wrapText="1"/>
    </xf>
    <xf numFmtId="164" fontId="24" fillId="10" borderId="3" xfId="3" applyFont="1" applyFill="1" applyBorder="1" applyAlignment="1">
      <alignment horizontal="center" vertical="center" wrapText="1"/>
    </xf>
    <xf numFmtId="164" fontId="25" fillId="11" borderId="3" xfId="3" applyFont="1" applyFill="1" applyBorder="1" applyAlignment="1">
      <alignment horizontal="center" vertical="center" wrapText="1"/>
    </xf>
    <xf numFmtId="164" fontId="25" fillId="12" borderId="3" xfId="3" applyFont="1" applyFill="1" applyBorder="1" applyAlignment="1">
      <alignment horizontal="center" vertical="center" wrapText="1"/>
    </xf>
    <xf numFmtId="164" fontId="33" fillId="9" borderId="3" xfId="3"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164" fontId="23" fillId="9" borderId="3" xfId="3" applyFont="1" applyFill="1" applyBorder="1" applyAlignment="1">
      <alignment horizontal="center" vertical="center" wrapText="1"/>
    </xf>
    <xf numFmtId="0" fontId="26" fillId="15" borderId="3" xfId="0" applyFont="1" applyFill="1" applyBorder="1" applyAlignment="1">
      <alignment horizontal="center" vertical="center" wrapText="1"/>
    </xf>
    <xf numFmtId="164" fontId="26" fillId="15" borderId="3" xfId="3" applyFont="1" applyFill="1" applyBorder="1" applyAlignment="1">
      <alignment horizontal="center" vertical="center" wrapText="1"/>
    </xf>
    <xf numFmtId="0" fontId="27" fillId="15" borderId="3" xfId="1" applyFont="1" applyFill="1" applyBorder="1" applyAlignment="1">
      <alignment horizontal="center" vertical="center" wrapText="1"/>
    </xf>
    <xf numFmtId="10" fontId="28" fillId="15" borderId="3" xfId="2" applyNumberFormat="1" applyFont="1" applyFill="1" applyBorder="1" applyAlignment="1">
      <alignment horizontal="center" vertical="center"/>
    </xf>
    <xf numFmtId="0" fontId="32" fillId="9" borderId="0" xfId="14" applyFont="1" applyFill="1" applyAlignment="1">
      <alignment horizontal="right" vertical="top" wrapText="1"/>
    </xf>
    <xf numFmtId="0" fontId="30" fillId="9" borderId="25" xfId="14" applyFont="1" applyFill="1" applyBorder="1" applyAlignment="1">
      <alignment horizontal="left" vertical="top" wrapText="1"/>
    </xf>
    <xf numFmtId="0" fontId="31" fillId="11" borderId="25" xfId="14" applyFont="1" applyFill="1" applyBorder="1" applyAlignment="1">
      <alignment horizontal="left" vertical="top" wrapText="1"/>
    </xf>
    <xf numFmtId="0" fontId="32" fillId="13" borderId="25" xfId="14" applyFont="1" applyFill="1" applyBorder="1" applyAlignment="1">
      <alignment horizontal="left" vertical="top" wrapText="1"/>
    </xf>
    <xf numFmtId="0" fontId="32" fillId="14" borderId="25" xfId="14" applyFont="1" applyFill="1" applyBorder="1" applyAlignment="1">
      <alignment horizontal="left" vertical="top" wrapText="1"/>
    </xf>
    <xf numFmtId="0" fontId="17" fillId="15" borderId="3" xfId="1" applyFont="1" applyFill="1" applyBorder="1" applyAlignment="1">
      <alignment horizontal="center" vertical="center" wrapText="1"/>
    </xf>
    <xf numFmtId="0" fontId="11" fillId="15" borderId="3" xfId="1" applyFont="1" applyFill="1" applyBorder="1" applyAlignment="1">
      <alignment horizontal="center" vertical="center" wrapText="1"/>
    </xf>
    <xf numFmtId="0" fontId="11" fillId="15" borderId="3" xfId="1" applyFont="1" applyFill="1" applyBorder="1" applyAlignment="1">
      <alignment horizontal="center" vertical="center"/>
    </xf>
    <xf numFmtId="0" fontId="10" fillId="15" borderId="3" xfId="1" applyFont="1" applyFill="1" applyBorder="1" applyAlignment="1">
      <alignment horizontal="center" vertical="center" wrapText="1"/>
    </xf>
    <xf numFmtId="0" fontId="11" fillId="15" borderId="3" xfId="2" applyFont="1" applyFill="1" applyBorder="1" applyAlignment="1">
      <alignment horizontal="center" vertical="center"/>
    </xf>
    <xf numFmtId="10" fontId="11" fillId="15" borderId="3" xfId="2" applyNumberFormat="1" applyFont="1" applyFill="1" applyBorder="1" applyAlignment="1">
      <alignment horizontal="center" vertical="center"/>
    </xf>
    <xf numFmtId="0" fontId="12" fillId="5" borderId="0" xfId="6" applyFont="1" applyFill="1" applyAlignment="1">
      <alignment horizontal="center"/>
    </xf>
    <xf numFmtId="0" fontId="8" fillId="5" borderId="0" xfId="6" applyFont="1" applyFill="1" applyAlignment="1">
      <alignment horizontal="right" vertical="center"/>
    </xf>
    <xf numFmtId="0" fontId="8" fillId="5" borderId="6" xfId="6" applyFont="1" applyFill="1" applyBorder="1" applyAlignment="1">
      <alignment horizontal="center"/>
    </xf>
    <xf numFmtId="0" fontId="8" fillId="5" borderId="6" xfId="6" quotePrefix="1" applyFont="1" applyFill="1" applyBorder="1" applyAlignment="1">
      <alignment horizontal="center"/>
    </xf>
    <xf numFmtId="0" fontId="8" fillId="5" borderId="0" xfId="6" quotePrefix="1" applyFont="1" applyFill="1" applyAlignment="1">
      <alignment horizontal="left" vertical="center"/>
    </xf>
    <xf numFmtId="0" fontId="8" fillId="5" borderId="5" xfId="6" applyFont="1" applyFill="1" applyBorder="1" applyAlignment="1">
      <alignment horizontal="center"/>
    </xf>
    <xf numFmtId="0" fontId="8" fillId="5" borderId="5" xfId="6" quotePrefix="1" applyFont="1" applyFill="1" applyBorder="1" applyAlignment="1">
      <alignment horizontal="center"/>
    </xf>
    <xf numFmtId="0" fontId="0" fillId="0" borderId="0" xfId="0" applyAlignment="1">
      <alignment horizontal="center" vertical="center"/>
    </xf>
    <xf numFmtId="0" fontId="9" fillId="5" borderId="10" xfId="6" applyFont="1" applyFill="1" applyBorder="1" applyAlignment="1">
      <alignment horizontal="right" vertical="center"/>
    </xf>
    <xf numFmtId="0" fontId="9" fillId="5" borderId="13" xfId="6" applyFont="1" applyFill="1" applyBorder="1" applyAlignment="1">
      <alignment horizontal="right" vertical="center"/>
    </xf>
    <xf numFmtId="10" fontId="9" fillId="5" borderId="11" xfId="7" applyNumberFormat="1" applyFont="1" applyFill="1" applyBorder="1" applyAlignment="1">
      <alignment horizontal="center" vertical="center"/>
    </xf>
    <xf numFmtId="10" fontId="9" fillId="5" borderId="12" xfId="7" applyNumberFormat="1" applyFont="1" applyFill="1" applyBorder="1" applyAlignment="1">
      <alignment horizontal="center" vertical="center"/>
    </xf>
    <xf numFmtId="10" fontId="9" fillId="5" borderId="14" xfId="7" applyNumberFormat="1" applyFont="1" applyFill="1" applyBorder="1" applyAlignment="1">
      <alignment horizontal="center" vertical="center"/>
    </xf>
    <xf numFmtId="10" fontId="9" fillId="5" borderId="15" xfId="7" applyNumberFormat="1" applyFont="1" applyFill="1" applyBorder="1" applyAlignment="1">
      <alignment horizontal="center" vertical="center"/>
    </xf>
    <xf numFmtId="0" fontId="8" fillId="5" borderId="0" xfId="6" applyFont="1" applyFill="1" applyAlignment="1">
      <alignment horizontal="justify" wrapText="1"/>
    </xf>
    <xf numFmtId="166" fontId="8" fillId="5" borderId="5" xfId="6" applyNumberFormat="1" applyFont="1" applyFill="1" applyBorder="1" applyAlignment="1">
      <alignment horizontal="center"/>
    </xf>
    <xf numFmtId="166" fontId="8" fillId="5" borderId="5" xfId="6" quotePrefix="1" applyNumberFormat="1" applyFont="1" applyFill="1" applyBorder="1" applyAlignment="1">
      <alignment horizontal="center"/>
    </xf>
    <xf numFmtId="0" fontId="13" fillId="8" borderId="17" xfId="11" applyFont="1" applyFill="1" applyBorder="1" applyAlignment="1">
      <alignment horizontal="center" vertical="center"/>
    </xf>
    <xf numFmtId="0" fontId="13" fillId="8" borderId="18" xfId="11" applyFont="1" applyFill="1" applyBorder="1" applyAlignment="1">
      <alignment horizontal="center" vertical="center"/>
    </xf>
    <xf numFmtId="0" fontId="13" fillId="8" borderId="19" xfId="11" applyFont="1" applyFill="1" applyBorder="1" applyAlignment="1">
      <alignment horizontal="center" vertical="center"/>
    </xf>
    <xf numFmtId="0" fontId="13" fillId="7" borderId="17" xfId="11" applyFont="1" applyFill="1" applyBorder="1" applyAlignment="1">
      <alignment horizontal="center" vertical="center"/>
    </xf>
    <xf numFmtId="0" fontId="13" fillId="7" borderId="18" xfId="11" applyFont="1" applyFill="1" applyBorder="1" applyAlignment="1">
      <alignment horizontal="center" vertical="center"/>
    </xf>
    <xf numFmtId="0" fontId="13" fillId="7" borderId="19" xfId="11" applyFont="1" applyFill="1" applyBorder="1" applyAlignment="1">
      <alignment horizontal="center" vertical="center"/>
    </xf>
    <xf numFmtId="0" fontId="13" fillId="7" borderId="10" xfId="11" applyFont="1" applyFill="1" applyBorder="1" applyAlignment="1">
      <alignment horizontal="center" vertical="center"/>
    </xf>
    <xf numFmtId="0" fontId="13" fillId="7" borderId="11" xfId="11" applyFont="1" applyFill="1" applyBorder="1" applyAlignment="1">
      <alignment horizontal="center" vertical="center"/>
    </xf>
    <xf numFmtId="0" fontId="13" fillId="7" borderId="12" xfId="11" applyFont="1" applyFill="1" applyBorder="1" applyAlignment="1">
      <alignment horizontal="center" vertical="center"/>
    </xf>
    <xf numFmtId="0" fontId="7" fillId="8" borderId="3" xfId="11" applyFont="1" applyFill="1" applyBorder="1" applyAlignment="1">
      <alignment horizontal="center" vertical="center"/>
    </xf>
    <xf numFmtId="0" fontId="13" fillId="8" borderId="13" xfId="11" applyFont="1" applyFill="1" applyBorder="1" applyAlignment="1">
      <alignment horizontal="center" vertical="center"/>
    </xf>
    <xf numFmtId="0" fontId="13" fillId="8" borderId="14" xfId="11" applyFont="1" applyFill="1" applyBorder="1" applyAlignment="1">
      <alignment horizontal="center" vertical="center"/>
    </xf>
    <xf numFmtId="0" fontId="7" fillId="8" borderId="3" xfId="11" applyFont="1" applyFill="1" applyBorder="1" applyAlignment="1">
      <alignment horizontal="center" vertical="center" wrapText="1"/>
    </xf>
    <xf numFmtId="0" fontId="13" fillId="8" borderId="14" xfId="11" applyFont="1" applyFill="1" applyBorder="1" applyAlignment="1">
      <alignment horizontal="center" vertical="center" wrapText="1"/>
    </xf>
    <xf numFmtId="0" fontId="13" fillId="8" borderId="15" xfId="11" applyFont="1" applyFill="1" applyBorder="1" applyAlignment="1">
      <alignment horizontal="center" vertical="center" wrapText="1"/>
    </xf>
    <xf numFmtId="0" fontId="7" fillId="8" borderId="4" xfId="11" applyFont="1" applyFill="1" applyBorder="1" applyAlignment="1">
      <alignment horizontal="center" vertical="center"/>
    </xf>
    <xf numFmtId="0" fontId="13" fillId="8" borderId="18" xfId="11" applyFont="1" applyFill="1" applyBorder="1" applyAlignment="1">
      <alignment horizontal="center" vertical="center" wrapText="1"/>
    </xf>
    <xf numFmtId="0" fontId="13" fillId="8" borderId="19" xfId="11" applyFont="1" applyFill="1" applyBorder="1" applyAlignment="1">
      <alignment horizontal="center" vertical="center" wrapText="1"/>
    </xf>
    <xf numFmtId="0" fontId="7" fillId="5" borderId="3" xfId="11" applyFont="1" applyFill="1" applyBorder="1" applyAlignment="1">
      <alignment horizontal="center" vertical="center"/>
    </xf>
    <xf numFmtId="0" fontId="13" fillId="7" borderId="23" xfId="11" applyFont="1" applyFill="1" applyBorder="1" applyAlignment="1">
      <alignment horizontal="center" vertical="center"/>
    </xf>
    <xf numFmtId="0" fontId="13" fillId="7" borderId="0" xfId="11" applyFont="1" applyFill="1" applyBorder="1" applyAlignment="1">
      <alignment horizontal="center" vertical="center"/>
    </xf>
    <xf numFmtId="0" fontId="7" fillId="5" borderId="3" xfId="13" applyFont="1" applyFill="1" applyBorder="1" applyAlignment="1">
      <alignment horizontal="center" vertical="center"/>
    </xf>
    <xf numFmtId="0" fontId="7" fillId="0" borderId="0" xfId="6" applyFont="1" applyAlignment="1">
      <alignment horizontal="left" vertical="top" wrapText="1"/>
    </xf>
    <xf numFmtId="0" fontId="13" fillId="8" borderId="15" xfId="11" applyFont="1" applyFill="1" applyBorder="1" applyAlignment="1">
      <alignment horizontal="center" vertical="center"/>
    </xf>
    <xf numFmtId="0" fontId="13" fillId="8" borderId="16" xfId="11" applyFont="1" applyFill="1" applyBorder="1" applyAlignment="1">
      <alignment horizontal="center" vertical="center"/>
    </xf>
    <xf numFmtId="0" fontId="19" fillId="9" borderId="0" xfId="0" applyFont="1" applyFill="1" applyAlignment="1">
      <alignment horizontal="left" vertical="top" wrapText="1"/>
    </xf>
    <xf numFmtId="0" fontId="14" fillId="15" borderId="3" xfId="1" applyFont="1" applyFill="1" applyBorder="1" applyAlignment="1">
      <alignment horizontal="center" vertical="center" wrapText="1"/>
    </xf>
    <xf numFmtId="0" fontId="16" fillId="15" borderId="3" xfId="1" applyFont="1" applyFill="1" applyBorder="1" applyAlignment="1">
      <alignment horizontal="center" vertical="center" wrapText="1"/>
    </xf>
    <xf numFmtId="0" fontId="15" fillId="15" borderId="3" xfId="1" applyNumberFormat="1" applyFont="1" applyFill="1" applyBorder="1" applyAlignment="1">
      <alignment horizontal="center" vertical="center"/>
    </xf>
    <xf numFmtId="0" fontId="15" fillId="15" borderId="3" xfId="1" applyFont="1" applyFill="1" applyBorder="1" applyAlignment="1">
      <alignment horizontal="center" vertical="center"/>
    </xf>
    <xf numFmtId="10" fontId="3" fillId="15" borderId="3" xfId="2" applyNumberFormat="1" applyFont="1" applyFill="1" applyBorder="1" applyAlignment="1">
      <alignment horizontal="center" vertical="center"/>
    </xf>
  </cellXfs>
  <cellStyles count="15">
    <cellStyle name="Moeda" xfId="3" builtinId="4"/>
    <cellStyle name="Normal" xfId="0" builtinId="0"/>
    <cellStyle name="Normal 12" xfId="6"/>
    <cellStyle name="Normal 2" xfId="5"/>
    <cellStyle name="Normal 2 2" xfId="10"/>
    <cellStyle name="Normal 2 2 2 2 2 2" xfId="11"/>
    <cellStyle name="Normal 3" xfId="14"/>
    <cellStyle name="Normal 3 3 2" xfId="13"/>
    <cellStyle name="Normal 5" xfId="9"/>
    <cellStyle name="Normal 6 2" xfId="4"/>
    <cellStyle name="Nota" xfId="2" builtinId="10"/>
    <cellStyle name="Porcentagem 2 4" xfId="12"/>
    <cellStyle name="Porcentagem 6 2" xfId="7"/>
    <cellStyle name="Saída" xfId="1" builtinId="21"/>
    <cellStyle name="Vírgula 2 4" xfId="8"/>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211666</xdr:rowOff>
    </xdr:from>
    <xdr:to>
      <xdr:col>2</xdr:col>
      <xdr:colOff>423333</xdr:colOff>
      <xdr:row>4</xdr:row>
      <xdr:rowOff>105833</xdr:rowOff>
    </xdr:to>
    <xdr:pic>
      <xdr:nvPicPr>
        <xdr:cNvPr id="2" name="Image 1"/>
        <xdr:cNvPicPr/>
      </xdr:nvPicPr>
      <xdr:blipFill>
        <a:blip xmlns:r="http://schemas.openxmlformats.org/officeDocument/2006/relationships" r:embed="rId1" cstate="print"/>
        <a:stretch>
          <a:fillRect/>
        </a:stretch>
      </xdr:blipFill>
      <xdr:spPr>
        <a:xfrm>
          <a:off x="95250" y="211666"/>
          <a:ext cx="1365250" cy="1280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9525</xdr:colOff>
      <xdr:row>4</xdr:row>
      <xdr:rowOff>257175</xdr:rowOff>
    </xdr:to>
    <xdr:pic>
      <xdr:nvPicPr>
        <xdr:cNvPr id="2" name="Image 1"/>
        <xdr:cNvPicPr/>
      </xdr:nvPicPr>
      <xdr:blipFill>
        <a:blip xmlns:r="http://schemas.openxmlformats.org/officeDocument/2006/relationships" r:embed="rId1" cstate="print"/>
        <a:stretch>
          <a:fillRect/>
        </a:stretch>
      </xdr:blipFill>
      <xdr:spPr>
        <a:xfrm>
          <a:off x="19050" y="38100"/>
          <a:ext cx="1247775" cy="119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676275</xdr:colOff>
      <xdr:row>6</xdr:row>
      <xdr:rowOff>171450</xdr:rowOff>
    </xdr:to>
    <xdr:pic>
      <xdr:nvPicPr>
        <xdr:cNvPr id="4" name="Image 1"/>
        <xdr:cNvPicPr/>
      </xdr:nvPicPr>
      <xdr:blipFill>
        <a:blip xmlns:r="http://schemas.openxmlformats.org/officeDocument/2006/relationships" r:embed="rId1" cstate="print"/>
        <a:stretch>
          <a:fillRect/>
        </a:stretch>
      </xdr:blipFill>
      <xdr:spPr>
        <a:xfrm>
          <a:off x="85725" y="85725"/>
          <a:ext cx="1200150"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11</xdr:row>
      <xdr:rowOff>66675</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714375</xdr:colOff>
      <xdr:row>6</xdr:row>
      <xdr:rowOff>238125</xdr:rowOff>
    </xdr:to>
    <xdr:pic>
      <xdr:nvPicPr>
        <xdr:cNvPr id="6" name="Image 1"/>
        <xdr:cNvPicPr/>
      </xdr:nvPicPr>
      <xdr:blipFill>
        <a:blip xmlns:r="http://schemas.openxmlformats.org/officeDocument/2006/relationships" r:embed="rId2" cstate="print"/>
        <a:stretch>
          <a:fillRect/>
        </a:stretch>
      </xdr:blipFill>
      <xdr:spPr>
        <a:xfrm>
          <a:off x="66675" y="47625"/>
          <a:ext cx="125730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828675</xdr:colOff>
      <xdr:row>4</xdr:row>
      <xdr:rowOff>333374</xdr:rowOff>
    </xdr:to>
    <xdr:pic>
      <xdr:nvPicPr>
        <xdr:cNvPr id="4" name="Image 1"/>
        <xdr:cNvPicPr/>
      </xdr:nvPicPr>
      <xdr:blipFill>
        <a:blip xmlns:r="http://schemas.openxmlformats.org/officeDocument/2006/relationships" r:embed="rId1" cstate="print"/>
        <a:stretch>
          <a:fillRect/>
        </a:stretch>
      </xdr:blipFill>
      <xdr:spPr>
        <a:xfrm>
          <a:off x="95250" y="76200"/>
          <a:ext cx="1285875" cy="1285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4"/>
  <sheetViews>
    <sheetView tabSelected="1" zoomScale="90" zoomScaleNormal="90" workbookViewId="0">
      <selection activeCell="J229" sqref="J229"/>
    </sheetView>
  </sheetViews>
  <sheetFormatPr defaultRowHeight="15" x14ac:dyDescent="0.25"/>
  <cols>
    <col min="1" max="1" width="8.140625" style="39" customWidth="1"/>
    <col min="2" max="2" width="7.42578125" style="39" customWidth="1"/>
    <col min="3" max="3" width="7.140625" style="4" customWidth="1"/>
    <col min="4" max="4" width="50.85546875" style="40" customWidth="1"/>
    <col min="5" max="5" width="5" style="39" customWidth="1"/>
    <col min="6" max="6" width="6.5703125" style="39" customWidth="1"/>
    <col min="7" max="7" width="11.140625" style="41" customWidth="1"/>
    <col min="8" max="8" width="11.85546875" style="41" customWidth="1"/>
    <col min="9" max="9" width="14.7109375" style="41" customWidth="1"/>
    <col min="10" max="10" width="8.5703125" style="39" customWidth="1"/>
    <col min="13" max="13" width="12.140625" bestFit="1" customWidth="1"/>
  </cols>
  <sheetData>
    <row r="1" spans="1:10" s="3" customFormat="1" ht="30" customHeight="1" x14ac:dyDescent="0.2">
      <c r="A1" s="93" t="s">
        <v>591</v>
      </c>
      <c r="B1" s="93"/>
      <c r="C1" s="93"/>
      <c r="D1" s="93"/>
      <c r="E1" s="94" t="s">
        <v>592</v>
      </c>
      <c r="F1" s="94"/>
      <c r="G1" s="94"/>
      <c r="H1" s="94"/>
      <c r="I1" s="94"/>
      <c r="J1" s="94"/>
    </row>
    <row r="2" spans="1:10" s="3" customFormat="1" ht="23.25" customHeight="1" x14ac:dyDescent="0.2">
      <c r="A2" s="93"/>
      <c r="B2" s="93"/>
      <c r="C2" s="93"/>
      <c r="D2" s="93"/>
      <c r="E2" s="94" t="s">
        <v>594</v>
      </c>
      <c r="F2" s="94"/>
      <c r="G2" s="94"/>
      <c r="H2" s="94"/>
      <c r="I2" s="94"/>
      <c r="J2" s="94"/>
    </row>
    <row r="3" spans="1:10" s="3" customFormat="1" ht="20.25" customHeight="1" x14ac:dyDescent="0.2">
      <c r="A3" s="93"/>
      <c r="B3" s="93"/>
      <c r="C3" s="93"/>
      <c r="D3" s="93"/>
      <c r="E3" s="94" t="s">
        <v>593</v>
      </c>
      <c r="F3" s="94"/>
      <c r="G3" s="94"/>
      <c r="H3" s="94"/>
      <c r="I3" s="94"/>
      <c r="J3" s="94"/>
    </row>
    <row r="4" spans="1:10" s="3" customFormat="1" ht="36" customHeight="1" x14ac:dyDescent="0.2">
      <c r="A4" s="93"/>
      <c r="B4" s="93"/>
      <c r="C4" s="93"/>
      <c r="D4" s="93"/>
      <c r="E4" s="94" t="s">
        <v>205</v>
      </c>
      <c r="F4" s="94"/>
      <c r="G4" s="94"/>
      <c r="H4" s="95" t="s">
        <v>206</v>
      </c>
      <c r="I4" s="95"/>
      <c r="J4" s="95"/>
    </row>
    <row r="5" spans="1:10" s="3" customFormat="1" ht="23.25" customHeight="1" x14ac:dyDescent="0.2">
      <c r="A5" s="93"/>
      <c r="B5" s="93"/>
      <c r="C5" s="93"/>
      <c r="D5" s="93"/>
      <c r="E5" s="94" t="s">
        <v>0</v>
      </c>
      <c r="F5" s="94"/>
      <c r="G5" s="94"/>
      <c r="H5" s="96">
        <v>0.31769999999999998</v>
      </c>
      <c r="I5" s="96"/>
      <c r="J5" s="96"/>
    </row>
    <row r="6" spans="1:10" s="3" customFormat="1" ht="24" customHeight="1" x14ac:dyDescent="0.2">
      <c r="A6" s="93" t="s">
        <v>643</v>
      </c>
      <c r="B6" s="93"/>
      <c r="C6" s="93"/>
      <c r="D6" s="93"/>
      <c r="E6" s="93"/>
      <c r="F6" s="93"/>
      <c r="G6" s="93"/>
      <c r="H6" s="93"/>
      <c r="I6" s="93"/>
      <c r="J6" s="93"/>
    </row>
    <row r="7" spans="1:10" s="3" customFormat="1" ht="24" customHeight="1" x14ac:dyDescent="0.2">
      <c r="A7" s="93" t="s">
        <v>204</v>
      </c>
      <c r="B7" s="93"/>
      <c r="C7" s="93"/>
      <c r="D7" s="93"/>
      <c r="E7" s="93"/>
      <c r="F7" s="93"/>
      <c r="G7" s="93"/>
      <c r="H7" s="93"/>
      <c r="I7" s="93"/>
      <c r="J7" s="93"/>
    </row>
    <row r="8" spans="1:10" s="3" customFormat="1" ht="24" customHeight="1" x14ac:dyDescent="0.2">
      <c r="A8" s="93" t="s">
        <v>590</v>
      </c>
      <c r="B8" s="93"/>
      <c r="C8" s="93"/>
      <c r="D8" s="93"/>
      <c r="E8" s="93"/>
      <c r="F8" s="93"/>
      <c r="G8" s="93"/>
      <c r="H8" s="93"/>
      <c r="I8" s="93"/>
      <c r="J8" s="93"/>
    </row>
    <row r="9" spans="1:10" ht="22.5" x14ac:dyDescent="0.25">
      <c r="A9" s="77" t="s">
        <v>96</v>
      </c>
      <c r="B9" s="77" t="s">
        <v>97</v>
      </c>
      <c r="C9" s="77" t="s">
        <v>98</v>
      </c>
      <c r="D9" s="72" t="s">
        <v>99</v>
      </c>
      <c r="E9" s="77" t="s">
        <v>100</v>
      </c>
      <c r="F9" s="77" t="s">
        <v>101</v>
      </c>
      <c r="G9" s="64" t="s">
        <v>102</v>
      </c>
      <c r="H9" s="64" t="s">
        <v>103</v>
      </c>
      <c r="I9" s="64" t="s">
        <v>104</v>
      </c>
      <c r="J9" s="77" t="s">
        <v>105</v>
      </c>
    </row>
    <row r="10" spans="1:10" x14ac:dyDescent="0.25">
      <c r="A10" s="78" t="s">
        <v>106</v>
      </c>
      <c r="B10" s="78"/>
      <c r="C10" s="78"/>
      <c r="D10" s="73" t="s">
        <v>1</v>
      </c>
      <c r="E10" s="78"/>
      <c r="F10" s="78"/>
      <c r="G10" s="85"/>
      <c r="H10" s="85"/>
      <c r="I10" s="85">
        <v>183009.54</v>
      </c>
      <c r="J10" s="82">
        <v>7.5701498524464422E-2</v>
      </c>
    </row>
    <row r="11" spans="1:10" x14ac:dyDescent="0.25">
      <c r="A11" s="79" t="s">
        <v>107</v>
      </c>
      <c r="B11" s="79" t="s">
        <v>152</v>
      </c>
      <c r="C11" s="79" t="s">
        <v>24</v>
      </c>
      <c r="D11" s="74" t="s">
        <v>153</v>
      </c>
      <c r="E11" s="79" t="s">
        <v>2</v>
      </c>
      <c r="F11" s="79">
        <v>6</v>
      </c>
      <c r="G11" s="86">
        <v>191.45</v>
      </c>
      <c r="H11" s="86">
        <v>252.27</v>
      </c>
      <c r="I11" s="86">
        <v>1513.62</v>
      </c>
      <c r="J11" s="83">
        <v>6.2610562376474934E-4</v>
      </c>
    </row>
    <row r="12" spans="1:10" x14ac:dyDescent="0.25">
      <c r="A12" s="79" t="s">
        <v>515</v>
      </c>
      <c r="B12" s="79" t="s">
        <v>516</v>
      </c>
      <c r="C12" s="79" t="s">
        <v>24</v>
      </c>
      <c r="D12" s="74" t="s">
        <v>517</v>
      </c>
      <c r="E12" s="79" t="s">
        <v>2</v>
      </c>
      <c r="F12" s="79">
        <v>10</v>
      </c>
      <c r="G12" s="86">
        <v>447.49</v>
      </c>
      <c r="H12" s="86">
        <v>589.65</v>
      </c>
      <c r="I12" s="86">
        <v>5896.5</v>
      </c>
      <c r="J12" s="83">
        <v>2.4390744113640442E-3</v>
      </c>
    </row>
    <row r="13" spans="1:10" ht="22.5" x14ac:dyDescent="0.25">
      <c r="A13" s="79" t="s">
        <v>445</v>
      </c>
      <c r="B13" s="79" t="s">
        <v>446</v>
      </c>
      <c r="C13" s="79" t="s">
        <v>24</v>
      </c>
      <c r="D13" s="74" t="s">
        <v>447</v>
      </c>
      <c r="E13" s="79" t="s">
        <v>448</v>
      </c>
      <c r="F13" s="79">
        <v>6</v>
      </c>
      <c r="G13" s="86">
        <v>18007.04</v>
      </c>
      <c r="H13" s="86">
        <v>23727.87</v>
      </c>
      <c r="I13" s="86">
        <v>142367.22</v>
      </c>
      <c r="J13" s="83">
        <v>5.8889891175957838E-2</v>
      </c>
    </row>
    <row r="14" spans="1:10" ht="22.5" x14ac:dyDescent="0.25">
      <c r="A14" s="79" t="s">
        <v>449</v>
      </c>
      <c r="B14" s="79" t="s">
        <v>450</v>
      </c>
      <c r="C14" s="79" t="s">
        <v>23</v>
      </c>
      <c r="D14" s="74" t="s">
        <v>451</v>
      </c>
      <c r="E14" s="79" t="s">
        <v>452</v>
      </c>
      <c r="F14" s="79">
        <v>6</v>
      </c>
      <c r="G14" s="86">
        <v>4203.3100000000004</v>
      </c>
      <c r="H14" s="86">
        <v>5538.7</v>
      </c>
      <c r="I14" s="86">
        <v>33232.199999999997</v>
      </c>
      <c r="J14" s="83">
        <v>1.3746427313377798E-2</v>
      </c>
    </row>
    <row r="15" spans="1:10" x14ac:dyDescent="0.25">
      <c r="A15" s="78" t="s">
        <v>108</v>
      </c>
      <c r="B15" s="78"/>
      <c r="C15" s="78"/>
      <c r="D15" s="73" t="s">
        <v>207</v>
      </c>
      <c r="E15" s="78"/>
      <c r="F15" s="78"/>
      <c r="G15" s="85"/>
      <c r="H15" s="85"/>
      <c r="I15" s="85">
        <v>57231.43</v>
      </c>
      <c r="J15" s="82">
        <v>2.3673656650347239E-2</v>
      </c>
    </row>
    <row r="16" spans="1:10" x14ac:dyDescent="0.25">
      <c r="A16" s="79" t="s">
        <v>109</v>
      </c>
      <c r="B16" s="79" t="s">
        <v>208</v>
      </c>
      <c r="C16" s="79" t="s">
        <v>24</v>
      </c>
      <c r="D16" s="74" t="s">
        <v>209</v>
      </c>
      <c r="E16" s="79" t="s">
        <v>2</v>
      </c>
      <c r="F16" s="79">
        <v>52.8</v>
      </c>
      <c r="G16" s="86">
        <v>25.82</v>
      </c>
      <c r="H16" s="86">
        <v>34.020000000000003</v>
      </c>
      <c r="I16" s="86">
        <v>1796.25</v>
      </c>
      <c r="J16" s="83">
        <v>7.4301490908380635E-4</v>
      </c>
    </row>
    <row r="17" spans="1:10" ht="22.5" x14ac:dyDescent="0.25">
      <c r="A17" s="79" t="s">
        <v>110</v>
      </c>
      <c r="B17" s="79" t="s">
        <v>210</v>
      </c>
      <c r="C17" s="79" t="s">
        <v>23</v>
      </c>
      <c r="D17" s="74" t="s">
        <v>211</v>
      </c>
      <c r="E17" s="79" t="s">
        <v>2</v>
      </c>
      <c r="F17" s="79">
        <v>26.88</v>
      </c>
      <c r="G17" s="86">
        <v>9.65</v>
      </c>
      <c r="H17" s="86">
        <v>12.71</v>
      </c>
      <c r="I17" s="86">
        <v>341.64</v>
      </c>
      <c r="J17" s="83">
        <v>1.4131864358490835E-4</v>
      </c>
    </row>
    <row r="18" spans="1:10" ht="15" customHeight="1" x14ac:dyDescent="0.25">
      <c r="A18" s="79" t="s">
        <v>111</v>
      </c>
      <c r="B18" s="79" t="s">
        <v>212</v>
      </c>
      <c r="C18" s="79" t="s">
        <v>24</v>
      </c>
      <c r="D18" s="74" t="s">
        <v>213</v>
      </c>
      <c r="E18" s="79" t="s">
        <v>2</v>
      </c>
      <c r="F18" s="79">
        <v>604.5</v>
      </c>
      <c r="G18" s="86">
        <v>31.36</v>
      </c>
      <c r="H18" s="86">
        <v>41.32</v>
      </c>
      <c r="I18" s="86">
        <v>24977.94</v>
      </c>
      <c r="J18" s="83">
        <v>1.033207060164274E-2</v>
      </c>
    </row>
    <row r="19" spans="1:10" x14ac:dyDescent="0.25">
      <c r="A19" s="79" t="s">
        <v>156</v>
      </c>
      <c r="B19" s="79" t="s">
        <v>214</v>
      </c>
      <c r="C19" s="79" t="s">
        <v>24</v>
      </c>
      <c r="D19" s="74" t="s">
        <v>215</v>
      </c>
      <c r="E19" s="79" t="s">
        <v>3</v>
      </c>
      <c r="F19" s="79">
        <v>7.2</v>
      </c>
      <c r="G19" s="86">
        <v>67.22</v>
      </c>
      <c r="H19" s="86">
        <v>88.57</v>
      </c>
      <c r="I19" s="86">
        <v>637.70000000000005</v>
      </c>
      <c r="J19" s="83">
        <v>2.6378321921934213E-4</v>
      </c>
    </row>
    <row r="20" spans="1:10" ht="22.5" x14ac:dyDescent="0.25">
      <c r="A20" s="79" t="s">
        <v>216</v>
      </c>
      <c r="B20" s="79" t="s">
        <v>212</v>
      </c>
      <c r="C20" s="79" t="s">
        <v>24</v>
      </c>
      <c r="D20" s="74" t="s">
        <v>217</v>
      </c>
      <c r="E20" s="79" t="s">
        <v>2</v>
      </c>
      <c r="F20" s="79">
        <v>188</v>
      </c>
      <c r="G20" s="86">
        <v>31.36</v>
      </c>
      <c r="H20" s="86">
        <v>41.32</v>
      </c>
      <c r="I20" s="86">
        <v>7768.16</v>
      </c>
      <c r="J20" s="83">
        <v>3.2132825030749958E-3</v>
      </c>
    </row>
    <row r="21" spans="1:10" x14ac:dyDescent="0.25">
      <c r="A21" s="79" t="s">
        <v>216</v>
      </c>
      <c r="B21" s="79" t="s">
        <v>218</v>
      </c>
      <c r="C21" s="79" t="s">
        <v>24</v>
      </c>
      <c r="D21" s="74" t="s">
        <v>219</v>
      </c>
      <c r="E21" s="79" t="s">
        <v>2</v>
      </c>
      <c r="F21" s="79">
        <v>565.79999999999995</v>
      </c>
      <c r="G21" s="86">
        <v>29.12</v>
      </c>
      <c r="H21" s="86">
        <v>38.369999999999997</v>
      </c>
      <c r="I21" s="86">
        <v>21709.74</v>
      </c>
      <c r="J21" s="83">
        <v>8.980186773741447E-3</v>
      </c>
    </row>
    <row r="22" spans="1:10" x14ac:dyDescent="0.25">
      <c r="A22" s="78" t="s">
        <v>112</v>
      </c>
      <c r="B22" s="78"/>
      <c r="C22" s="78"/>
      <c r="D22" s="73" t="s">
        <v>220</v>
      </c>
      <c r="E22" s="78"/>
      <c r="F22" s="78"/>
      <c r="G22" s="85"/>
      <c r="H22" s="85"/>
      <c r="I22" s="85">
        <v>19227.93</v>
      </c>
      <c r="J22" s="82">
        <v>7.9535914604424735E-3</v>
      </c>
    </row>
    <row r="23" spans="1:10" x14ac:dyDescent="0.25">
      <c r="A23" s="79" t="s">
        <v>113</v>
      </c>
      <c r="B23" s="79" t="s">
        <v>214</v>
      </c>
      <c r="C23" s="79" t="s">
        <v>24</v>
      </c>
      <c r="D23" s="74" t="s">
        <v>221</v>
      </c>
      <c r="E23" s="79" t="s">
        <v>3</v>
      </c>
      <c r="F23" s="79">
        <v>47.88</v>
      </c>
      <c r="G23" s="86">
        <v>67.22</v>
      </c>
      <c r="H23" s="86">
        <v>88.57</v>
      </c>
      <c r="I23" s="86">
        <v>4240.7299999999996</v>
      </c>
      <c r="J23" s="83">
        <v>1.754168749004298E-3</v>
      </c>
    </row>
    <row r="24" spans="1:10" ht="22.5" x14ac:dyDescent="0.25">
      <c r="A24" s="79" t="s">
        <v>157</v>
      </c>
      <c r="B24" s="79" t="s">
        <v>222</v>
      </c>
      <c r="C24" s="79" t="s">
        <v>23</v>
      </c>
      <c r="D24" s="74" t="s">
        <v>223</v>
      </c>
      <c r="E24" s="79" t="s">
        <v>3</v>
      </c>
      <c r="F24" s="79">
        <v>10</v>
      </c>
      <c r="G24" s="86">
        <v>202.25</v>
      </c>
      <c r="H24" s="86">
        <v>266.5</v>
      </c>
      <c r="I24" s="86">
        <v>2665</v>
      </c>
      <c r="J24" s="83">
        <v>1.102371458710282E-3</v>
      </c>
    </row>
    <row r="25" spans="1:10" x14ac:dyDescent="0.25">
      <c r="A25" s="79" t="s">
        <v>114</v>
      </c>
      <c r="B25" s="79" t="s">
        <v>224</v>
      </c>
      <c r="C25" s="79" t="s">
        <v>24</v>
      </c>
      <c r="D25" s="74" t="s">
        <v>225</v>
      </c>
      <c r="E25" s="79" t="s">
        <v>2</v>
      </c>
      <c r="F25" s="79">
        <v>220</v>
      </c>
      <c r="G25" s="86">
        <v>13.42</v>
      </c>
      <c r="H25" s="86">
        <v>17.68</v>
      </c>
      <c r="I25" s="86">
        <v>3889.6</v>
      </c>
      <c r="J25" s="83">
        <v>1.6089245875420312E-3</v>
      </c>
    </row>
    <row r="26" spans="1:10" x14ac:dyDescent="0.25">
      <c r="A26" s="79" t="s">
        <v>158</v>
      </c>
      <c r="B26" s="79" t="s">
        <v>226</v>
      </c>
      <c r="C26" s="79" t="s">
        <v>24</v>
      </c>
      <c r="D26" s="74" t="s">
        <v>227</v>
      </c>
      <c r="E26" s="79" t="s">
        <v>2</v>
      </c>
      <c r="F26" s="79">
        <v>220</v>
      </c>
      <c r="G26" s="86">
        <v>29.09</v>
      </c>
      <c r="H26" s="86">
        <v>38.33</v>
      </c>
      <c r="I26" s="86">
        <v>8432.6</v>
      </c>
      <c r="J26" s="83">
        <v>3.4881266651858628E-3</v>
      </c>
    </row>
    <row r="27" spans="1:10" x14ac:dyDescent="0.25">
      <c r="A27" s="78" t="s">
        <v>115</v>
      </c>
      <c r="B27" s="78"/>
      <c r="C27" s="78"/>
      <c r="D27" s="73" t="s">
        <v>228</v>
      </c>
      <c r="E27" s="78"/>
      <c r="F27" s="78"/>
      <c r="G27" s="85"/>
      <c r="H27" s="85"/>
      <c r="I27" s="85">
        <v>32362.57</v>
      </c>
      <c r="J27" s="82">
        <v>1.3386706753663644E-2</v>
      </c>
    </row>
    <row r="28" spans="1:10" x14ac:dyDescent="0.25">
      <c r="A28" s="79" t="s">
        <v>116</v>
      </c>
      <c r="B28" s="79" t="s">
        <v>224</v>
      </c>
      <c r="C28" s="79" t="s">
        <v>24</v>
      </c>
      <c r="D28" s="74" t="s">
        <v>225</v>
      </c>
      <c r="E28" s="79" t="s">
        <v>2</v>
      </c>
      <c r="F28" s="79">
        <v>577.79999999999995</v>
      </c>
      <c r="G28" s="86">
        <v>13.42</v>
      </c>
      <c r="H28" s="86">
        <v>17.68</v>
      </c>
      <c r="I28" s="86">
        <v>10215.5</v>
      </c>
      <c r="J28" s="83">
        <v>4.2256193757804449E-3</v>
      </c>
    </row>
    <row r="29" spans="1:10" x14ac:dyDescent="0.25">
      <c r="A29" s="79" t="s">
        <v>159</v>
      </c>
      <c r="B29" s="79" t="s">
        <v>226</v>
      </c>
      <c r="C29" s="79" t="s">
        <v>24</v>
      </c>
      <c r="D29" s="74" t="s">
        <v>227</v>
      </c>
      <c r="E29" s="79" t="s">
        <v>2</v>
      </c>
      <c r="F29" s="79">
        <v>577.79999999999995</v>
      </c>
      <c r="G29" s="86">
        <v>29.09</v>
      </c>
      <c r="H29" s="86">
        <v>38.33</v>
      </c>
      <c r="I29" s="86">
        <v>22147.07</v>
      </c>
      <c r="J29" s="83">
        <v>9.1610873778831987E-3</v>
      </c>
    </row>
    <row r="30" spans="1:10" x14ac:dyDescent="0.25">
      <c r="A30" s="78" t="s">
        <v>117</v>
      </c>
      <c r="B30" s="78"/>
      <c r="C30" s="78"/>
      <c r="D30" s="73" t="s">
        <v>229</v>
      </c>
      <c r="E30" s="78"/>
      <c r="F30" s="78"/>
      <c r="G30" s="85"/>
      <c r="H30" s="85"/>
      <c r="I30" s="85">
        <v>97437.82</v>
      </c>
      <c r="J30" s="82">
        <v>4.0304942501669751E-2</v>
      </c>
    </row>
    <row r="31" spans="1:10" x14ac:dyDescent="0.25">
      <c r="A31" s="79" t="s">
        <v>230</v>
      </c>
      <c r="B31" s="79" t="s">
        <v>231</v>
      </c>
      <c r="C31" s="79" t="s">
        <v>24</v>
      </c>
      <c r="D31" s="74" t="s">
        <v>232</v>
      </c>
      <c r="E31" s="79" t="s">
        <v>2</v>
      </c>
      <c r="F31" s="79">
        <v>23.75</v>
      </c>
      <c r="G31" s="86">
        <v>139.08000000000001</v>
      </c>
      <c r="H31" s="86">
        <v>183.26</v>
      </c>
      <c r="I31" s="86">
        <v>4352.42</v>
      </c>
      <c r="J31" s="83">
        <v>1.8003690747916718E-3</v>
      </c>
    </row>
    <row r="32" spans="1:10" ht="33.75" x14ac:dyDescent="0.25">
      <c r="A32" s="79" t="s">
        <v>190</v>
      </c>
      <c r="B32" s="79" t="s">
        <v>233</v>
      </c>
      <c r="C32" s="79" t="s">
        <v>23</v>
      </c>
      <c r="D32" s="74" t="s">
        <v>234</v>
      </c>
      <c r="E32" s="79" t="s">
        <v>3</v>
      </c>
      <c r="F32" s="79">
        <v>2.1280000000000001</v>
      </c>
      <c r="G32" s="86">
        <v>960.92</v>
      </c>
      <c r="H32" s="86">
        <v>1266.2</v>
      </c>
      <c r="I32" s="86">
        <v>2694.47</v>
      </c>
      <c r="J32" s="83">
        <v>1.1145616601692658E-3</v>
      </c>
    </row>
    <row r="33" spans="1:10" ht="33.75" x14ac:dyDescent="0.25">
      <c r="A33" s="79" t="s">
        <v>235</v>
      </c>
      <c r="B33" s="79" t="s">
        <v>236</v>
      </c>
      <c r="C33" s="79" t="s">
        <v>23</v>
      </c>
      <c r="D33" s="74" t="s">
        <v>237</v>
      </c>
      <c r="E33" s="79" t="s">
        <v>25</v>
      </c>
      <c r="F33" s="79">
        <v>228</v>
      </c>
      <c r="G33" s="86">
        <v>11.8</v>
      </c>
      <c r="H33" s="86">
        <v>15.54</v>
      </c>
      <c r="I33" s="86">
        <v>3543.12</v>
      </c>
      <c r="J33" s="83">
        <v>1.4656038884748872E-3</v>
      </c>
    </row>
    <row r="34" spans="1:10" ht="33.75" x14ac:dyDescent="0.25">
      <c r="A34" s="79" t="s">
        <v>238</v>
      </c>
      <c r="B34" s="79" t="s">
        <v>239</v>
      </c>
      <c r="C34" s="79" t="s">
        <v>23</v>
      </c>
      <c r="D34" s="74" t="s">
        <v>240</v>
      </c>
      <c r="E34" s="79" t="s">
        <v>25</v>
      </c>
      <c r="F34" s="79">
        <v>85.3</v>
      </c>
      <c r="G34" s="86">
        <v>14.94</v>
      </c>
      <c r="H34" s="86">
        <v>19.68</v>
      </c>
      <c r="I34" s="86">
        <v>1678.7</v>
      </c>
      <c r="J34" s="83">
        <v>6.9439060703075056E-4</v>
      </c>
    </row>
    <row r="35" spans="1:10" ht="33.75" x14ac:dyDescent="0.25">
      <c r="A35" s="79" t="s">
        <v>241</v>
      </c>
      <c r="B35" s="79" t="s">
        <v>242</v>
      </c>
      <c r="C35" s="79" t="s">
        <v>23</v>
      </c>
      <c r="D35" s="74" t="s">
        <v>243</v>
      </c>
      <c r="E35" s="79" t="s">
        <v>2</v>
      </c>
      <c r="F35" s="79">
        <v>46.08</v>
      </c>
      <c r="G35" s="86">
        <v>81.28</v>
      </c>
      <c r="H35" s="86">
        <v>107.1</v>
      </c>
      <c r="I35" s="86">
        <v>4935.16</v>
      </c>
      <c r="J35" s="83">
        <v>2.041418209444141E-3</v>
      </c>
    </row>
    <row r="36" spans="1:10" ht="45" x14ac:dyDescent="0.25">
      <c r="A36" s="79" t="s">
        <v>244</v>
      </c>
      <c r="B36" s="79" t="s">
        <v>245</v>
      </c>
      <c r="C36" s="79" t="s">
        <v>23</v>
      </c>
      <c r="D36" s="74" t="s">
        <v>246</v>
      </c>
      <c r="E36" s="79" t="s">
        <v>2</v>
      </c>
      <c r="F36" s="79">
        <v>92.16</v>
      </c>
      <c r="G36" s="86">
        <v>8.3800000000000008</v>
      </c>
      <c r="H36" s="86">
        <v>11.04</v>
      </c>
      <c r="I36" s="86">
        <v>1017.44</v>
      </c>
      <c r="J36" s="83">
        <v>4.2086184500945192E-4</v>
      </c>
    </row>
    <row r="37" spans="1:10" ht="56.25" x14ac:dyDescent="0.25">
      <c r="A37" s="79" t="s">
        <v>247</v>
      </c>
      <c r="B37" s="79" t="s">
        <v>248</v>
      </c>
      <c r="C37" s="79" t="s">
        <v>23</v>
      </c>
      <c r="D37" s="74" t="s">
        <v>249</v>
      </c>
      <c r="E37" s="79" t="s">
        <v>2</v>
      </c>
      <c r="F37" s="79">
        <v>92.16</v>
      </c>
      <c r="G37" s="86">
        <v>50.14</v>
      </c>
      <c r="H37" s="86">
        <v>66.06</v>
      </c>
      <c r="I37" s="86">
        <v>6088.08</v>
      </c>
      <c r="J37" s="83">
        <v>2.518321062043112E-3</v>
      </c>
    </row>
    <row r="38" spans="1:10" ht="67.5" x14ac:dyDescent="0.25">
      <c r="A38" s="79" t="s">
        <v>250</v>
      </c>
      <c r="B38" s="79" t="s">
        <v>248</v>
      </c>
      <c r="C38" s="79" t="s">
        <v>23</v>
      </c>
      <c r="D38" s="74" t="s">
        <v>251</v>
      </c>
      <c r="E38" s="79" t="s">
        <v>2</v>
      </c>
      <c r="F38" s="79">
        <v>152.30000000000001</v>
      </c>
      <c r="G38" s="86">
        <v>50.14</v>
      </c>
      <c r="H38" s="86">
        <v>66.06</v>
      </c>
      <c r="I38" s="86">
        <v>10060.93</v>
      </c>
      <c r="J38" s="83">
        <v>4.1616818311752488E-3</v>
      </c>
    </row>
    <row r="39" spans="1:10" ht="22.5" x14ac:dyDescent="0.25">
      <c r="A39" s="79" t="s">
        <v>252</v>
      </c>
      <c r="B39" s="79" t="s">
        <v>143</v>
      </c>
      <c r="C39" s="79" t="s">
        <v>23</v>
      </c>
      <c r="D39" s="74" t="s">
        <v>253</v>
      </c>
      <c r="E39" s="79" t="s">
        <v>2</v>
      </c>
      <c r="F39" s="79">
        <v>452.16</v>
      </c>
      <c r="G39" s="86">
        <v>13.87</v>
      </c>
      <c r="H39" s="86">
        <v>18.27</v>
      </c>
      <c r="I39" s="86">
        <v>8260.9599999999991</v>
      </c>
      <c r="J39" s="83">
        <v>3.4171281521753437E-3</v>
      </c>
    </row>
    <row r="40" spans="1:10" ht="33.75" x14ac:dyDescent="0.25">
      <c r="A40" s="79" t="s">
        <v>254</v>
      </c>
      <c r="B40" s="79" t="s">
        <v>191</v>
      </c>
      <c r="C40" s="79" t="s">
        <v>23</v>
      </c>
      <c r="D40" s="74" t="s">
        <v>255</v>
      </c>
      <c r="E40" s="79" t="s">
        <v>2</v>
      </c>
      <c r="F40" s="79">
        <v>288</v>
      </c>
      <c r="G40" s="86">
        <v>63.89</v>
      </c>
      <c r="H40" s="86">
        <v>84.18</v>
      </c>
      <c r="I40" s="86">
        <v>24243.84</v>
      </c>
      <c r="J40" s="83">
        <v>1.0028411731909449E-2</v>
      </c>
    </row>
    <row r="41" spans="1:10" x14ac:dyDescent="0.25">
      <c r="A41" s="79" t="s">
        <v>256</v>
      </c>
      <c r="B41" s="79" t="s">
        <v>257</v>
      </c>
      <c r="C41" s="79" t="s">
        <v>24</v>
      </c>
      <c r="D41" s="74" t="s">
        <v>258</v>
      </c>
      <c r="E41" s="79" t="s">
        <v>259</v>
      </c>
      <c r="F41" s="79">
        <v>5</v>
      </c>
      <c r="G41" s="86">
        <v>1800.02</v>
      </c>
      <c r="H41" s="86">
        <v>2371.88</v>
      </c>
      <c r="I41" s="86">
        <v>11859.4</v>
      </c>
      <c r="J41" s="83">
        <v>4.9056150384347913E-3</v>
      </c>
    </row>
    <row r="42" spans="1:10" ht="22.5" x14ac:dyDescent="0.25">
      <c r="A42" s="79" t="s">
        <v>256</v>
      </c>
      <c r="B42" s="79" t="s">
        <v>518</v>
      </c>
      <c r="C42" s="79" t="s">
        <v>23</v>
      </c>
      <c r="D42" s="74" t="s">
        <v>519</v>
      </c>
      <c r="E42" s="79" t="s">
        <v>2</v>
      </c>
      <c r="F42" s="79">
        <v>288</v>
      </c>
      <c r="G42" s="86">
        <v>27.9</v>
      </c>
      <c r="H42" s="86">
        <v>36.76</v>
      </c>
      <c r="I42" s="86">
        <v>10586.88</v>
      </c>
      <c r="J42" s="83">
        <v>4.3792399057376022E-3</v>
      </c>
    </row>
    <row r="43" spans="1:10" ht="22.5" x14ac:dyDescent="0.25">
      <c r="A43" s="79" t="s">
        <v>260</v>
      </c>
      <c r="B43" s="79" t="s">
        <v>261</v>
      </c>
      <c r="C43" s="79" t="s">
        <v>23</v>
      </c>
      <c r="D43" s="74" t="s">
        <v>262</v>
      </c>
      <c r="E43" s="79" t="s">
        <v>4</v>
      </c>
      <c r="F43" s="79">
        <v>8</v>
      </c>
      <c r="G43" s="86">
        <v>362.11</v>
      </c>
      <c r="H43" s="86">
        <v>477.15</v>
      </c>
      <c r="I43" s="86">
        <v>3817.2</v>
      </c>
      <c r="J43" s="83">
        <v>1.5789764848738793E-3</v>
      </c>
    </row>
    <row r="44" spans="1:10" x14ac:dyDescent="0.25">
      <c r="A44" s="79" t="s">
        <v>260</v>
      </c>
      <c r="B44" s="79" t="s">
        <v>263</v>
      </c>
      <c r="C44" s="79" t="s">
        <v>24</v>
      </c>
      <c r="D44" s="74" t="s">
        <v>264</v>
      </c>
      <c r="E44" s="79" t="s">
        <v>2</v>
      </c>
      <c r="F44" s="79">
        <v>7.5</v>
      </c>
      <c r="G44" s="86">
        <v>435.03</v>
      </c>
      <c r="H44" s="86">
        <v>573.23</v>
      </c>
      <c r="I44" s="86">
        <v>4299.22</v>
      </c>
      <c r="J44" s="83">
        <v>1.7783630104001571E-3</v>
      </c>
    </row>
    <row r="45" spans="1:10" x14ac:dyDescent="0.25">
      <c r="A45" s="78" t="s">
        <v>118</v>
      </c>
      <c r="B45" s="78"/>
      <c r="C45" s="78"/>
      <c r="D45" s="73" t="s">
        <v>265</v>
      </c>
      <c r="E45" s="78"/>
      <c r="F45" s="78"/>
      <c r="G45" s="85"/>
      <c r="H45" s="85"/>
      <c r="I45" s="85">
        <v>725322.91</v>
      </c>
      <c r="J45" s="82">
        <v>0.30002824552821261</v>
      </c>
    </row>
    <row r="46" spans="1:10" x14ac:dyDescent="0.25">
      <c r="A46" s="79" t="s">
        <v>119</v>
      </c>
      <c r="B46" s="79" t="s">
        <v>154</v>
      </c>
      <c r="C46" s="79" t="s">
        <v>24</v>
      </c>
      <c r="D46" s="74" t="s">
        <v>155</v>
      </c>
      <c r="E46" s="79" t="s">
        <v>2</v>
      </c>
      <c r="F46" s="79">
        <v>262.39999999999998</v>
      </c>
      <c r="G46" s="86">
        <v>4.9800000000000004</v>
      </c>
      <c r="H46" s="86">
        <v>6.56</v>
      </c>
      <c r="I46" s="86">
        <v>1721.34</v>
      </c>
      <c r="J46" s="83">
        <v>7.1202855037011512E-4</v>
      </c>
    </row>
    <row r="47" spans="1:10" x14ac:dyDescent="0.25">
      <c r="A47" s="79" t="s">
        <v>162</v>
      </c>
      <c r="B47" s="79" t="s">
        <v>266</v>
      </c>
      <c r="C47" s="79" t="s">
        <v>24</v>
      </c>
      <c r="D47" s="74" t="s">
        <v>267</v>
      </c>
      <c r="E47" s="79" t="s">
        <v>3</v>
      </c>
      <c r="F47" s="79">
        <v>99.2</v>
      </c>
      <c r="G47" s="86">
        <v>172.43</v>
      </c>
      <c r="H47" s="86">
        <v>227.21</v>
      </c>
      <c r="I47" s="86">
        <v>22539.23</v>
      </c>
      <c r="J47" s="83">
        <v>9.3233035096835087E-3</v>
      </c>
    </row>
    <row r="48" spans="1:10" x14ac:dyDescent="0.25">
      <c r="A48" s="79" t="s">
        <v>120</v>
      </c>
      <c r="B48" s="79" t="s">
        <v>268</v>
      </c>
      <c r="C48" s="79" t="s">
        <v>24</v>
      </c>
      <c r="D48" s="74" t="s">
        <v>269</v>
      </c>
      <c r="E48" s="79" t="s">
        <v>3</v>
      </c>
      <c r="F48" s="79">
        <v>29.12</v>
      </c>
      <c r="G48" s="86">
        <v>3211.05</v>
      </c>
      <c r="H48" s="86">
        <v>4231.2</v>
      </c>
      <c r="I48" s="86">
        <v>123212.54</v>
      </c>
      <c r="J48" s="83">
        <v>5.0966599418836384E-2</v>
      </c>
    </row>
    <row r="49" spans="1:49" s="10" customFormat="1" ht="22.5" x14ac:dyDescent="0.25">
      <c r="A49" s="79" t="s">
        <v>164</v>
      </c>
      <c r="B49" s="79" t="s">
        <v>270</v>
      </c>
      <c r="C49" s="79" t="s">
        <v>24</v>
      </c>
      <c r="D49" s="74" t="s">
        <v>271</v>
      </c>
      <c r="E49" s="79" t="s">
        <v>3</v>
      </c>
      <c r="F49" s="79">
        <v>3.2</v>
      </c>
      <c r="G49" s="86">
        <v>3667.1</v>
      </c>
      <c r="H49" s="86">
        <v>4832.13</v>
      </c>
      <c r="I49" s="86">
        <v>15462.81</v>
      </c>
      <c r="J49" s="83">
        <v>6.3961577543939722E-3</v>
      </c>
      <c r="K49"/>
      <c r="L49"/>
      <c r="M49"/>
      <c r="N49"/>
      <c r="O49"/>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row>
    <row r="50" spans="1:49" s="10" customFormat="1" ht="22.5" x14ac:dyDescent="0.25">
      <c r="A50" s="79" t="s">
        <v>165</v>
      </c>
      <c r="B50" s="79" t="s">
        <v>272</v>
      </c>
      <c r="C50" s="79" t="s">
        <v>24</v>
      </c>
      <c r="D50" s="74" t="s">
        <v>273</v>
      </c>
      <c r="E50" s="79" t="s">
        <v>3</v>
      </c>
      <c r="F50" s="79">
        <v>4.4400000000000004</v>
      </c>
      <c r="G50" s="86">
        <v>3702.2</v>
      </c>
      <c r="H50" s="86">
        <v>4878.38</v>
      </c>
      <c r="I50" s="86">
        <v>21660</v>
      </c>
      <c r="J50" s="83">
        <v>8.9596119308310348E-3</v>
      </c>
      <c r="K50"/>
      <c r="L50"/>
      <c r="M50"/>
      <c r="N50"/>
      <c r="O50"/>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row>
    <row r="51" spans="1:49" s="10" customFormat="1" x14ac:dyDescent="0.25">
      <c r="A51" s="79" t="s">
        <v>274</v>
      </c>
      <c r="B51" s="79" t="s">
        <v>275</v>
      </c>
      <c r="C51" s="79" t="s">
        <v>24</v>
      </c>
      <c r="D51" s="74" t="s">
        <v>276</v>
      </c>
      <c r="E51" s="79" t="s">
        <v>2</v>
      </c>
      <c r="F51" s="79">
        <v>374.88</v>
      </c>
      <c r="G51" s="86">
        <v>106.11</v>
      </c>
      <c r="H51" s="86">
        <v>139.82</v>
      </c>
      <c r="I51" s="86">
        <v>52415.72</v>
      </c>
      <c r="J51" s="83">
        <v>2.168164867382728E-2</v>
      </c>
      <c r="K51"/>
      <c r="L51"/>
      <c r="M51"/>
      <c r="N51"/>
      <c r="O5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49" ht="45" x14ac:dyDescent="0.25">
      <c r="A52" s="79" t="s">
        <v>277</v>
      </c>
      <c r="B52" s="79" t="s">
        <v>245</v>
      </c>
      <c r="C52" s="79" t="s">
        <v>23</v>
      </c>
      <c r="D52" s="74" t="s">
        <v>246</v>
      </c>
      <c r="E52" s="79" t="s">
        <v>2</v>
      </c>
      <c r="F52" s="79">
        <v>749.76</v>
      </c>
      <c r="G52" s="86">
        <v>8.3800000000000008</v>
      </c>
      <c r="H52" s="86">
        <v>11.04</v>
      </c>
      <c r="I52" s="86">
        <v>8277.35</v>
      </c>
      <c r="J52" s="83">
        <v>3.4239078400583687E-3</v>
      </c>
    </row>
    <row r="53" spans="1:49" x14ac:dyDescent="0.25">
      <c r="A53" s="79" t="s">
        <v>278</v>
      </c>
      <c r="B53" s="79" t="s">
        <v>279</v>
      </c>
      <c r="C53" s="79" t="s">
        <v>24</v>
      </c>
      <c r="D53" s="74" t="s">
        <v>280</v>
      </c>
      <c r="E53" s="79" t="s">
        <v>2</v>
      </c>
      <c r="F53" s="79">
        <v>749.76</v>
      </c>
      <c r="G53" s="86">
        <v>43.28</v>
      </c>
      <c r="H53" s="86">
        <v>57.03</v>
      </c>
      <c r="I53" s="86">
        <v>42758.81</v>
      </c>
      <c r="J53" s="83">
        <v>1.7687088837679471E-2</v>
      </c>
    </row>
    <row r="54" spans="1:49" x14ac:dyDescent="0.25">
      <c r="A54" s="79" t="s">
        <v>281</v>
      </c>
      <c r="B54" s="79" t="s">
        <v>282</v>
      </c>
      <c r="C54" s="79" t="s">
        <v>24</v>
      </c>
      <c r="D54" s="74" t="s">
        <v>283</v>
      </c>
      <c r="E54" s="79" t="s">
        <v>2</v>
      </c>
      <c r="F54" s="79">
        <v>262.39999999999998</v>
      </c>
      <c r="G54" s="86">
        <v>40.57</v>
      </c>
      <c r="H54" s="86">
        <v>53.45</v>
      </c>
      <c r="I54" s="86">
        <v>14025.28</v>
      </c>
      <c r="J54" s="83">
        <v>5.8015265937786656E-3</v>
      </c>
    </row>
    <row r="55" spans="1:49" ht="45" x14ac:dyDescent="0.25">
      <c r="A55" s="79" t="s">
        <v>281</v>
      </c>
      <c r="B55" s="79" t="s">
        <v>284</v>
      </c>
      <c r="C55" s="79" t="s">
        <v>23</v>
      </c>
      <c r="D55" s="74" t="s">
        <v>285</v>
      </c>
      <c r="E55" s="79" t="s">
        <v>2</v>
      </c>
      <c r="F55" s="79">
        <v>262.39999999999998</v>
      </c>
      <c r="G55" s="86">
        <v>132</v>
      </c>
      <c r="H55" s="86">
        <v>173.93</v>
      </c>
      <c r="I55" s="86">
        <v>45639.23</v>
      </c>
      <c r="J55" s="83">
        <v>1.8878568311262313E-2</v>
      </c>
    </row>
    <row r="56" spans="1:49" x14ac:dyDescent="0.25">
      <c r="A56" s="79" t="s">
        <v>286</v>
      </c>
      <c r="B56" s="79" t="s">
        <v>287</v>
      </c>
      <c r="C56" s="79" t="s">
        <v>24</v>
      </c>
      <c r="D56" s="74" t="s">
        <v>288</v>
      </c>
      <c r="E56" s="79" t="s">
        <v>2</v>
      </c>
      <c r="F56" s="79">
        <v>64</v>
      </c>
      <c r="G56" s="86">
        <v>134.77000000000001</v>
      </c>
      <c r="H56" s="86">
        <v>177.58</v>
      </c>
      <c r="I56" s="86">
        <v>11365.12</v>
      </c>
      <c r="J56" s="83">
        <v>4.7011571905506188E-3</v>
      </c>
    </row>
    <row r="57" spans="1:49" x14ac:dyDescent="0.25">
      <c r="A57" s="79" t="s">
        <v>289</v>
      </c>
      <c r="B57" s="79" t="s">
        <v>290</v>
      </c>
      <c r="C57" s="79" t="s">
        <v>24</v>
      </c>
      <c r="D57" s="74" t="s">
        <v>291</v>
      </c>
      <c r="E57" s="79" t="s">
        <v>2</v>
      </c>
      <c r="F57" s="79">
        <v>262.39999999999998</v>
      </c>
      <c r="G57" s="86">
        <v>80.66</v>
      </c>
      <c r="H57" s="86">
        <v>106.28</v>
      </c>
      <c r="I57" s="86">
        <v>27887.87</v>
      </c>
      <c r="J57" s="83">
        <v>1.153575682259764E-2</v>
      </c>
    </row>
    <row r="58" spans="1:49" ht="22.5" x14ac:dyDescent="0.25">
      <c r="A58" s="79" t="s">
        <v>292</v>
      </c>
      <c r="B58" s="79" t="s">
        <v>293</v>
      </c>
      <c r="C58" s="79" t="s">
        <v>23</v>
      </c>
      <c r="D58" s="74" t="s">
        <v>294</v>
      </c>
      <c r="E58" s="79" t="s">
        <v>133</v>
      </c>
      <c r="F58" s="79">
        <v>3.6</v>
      </c>
      <c r="G58" s="86">
        <v>104.77</v>
      </c>
      <c r="H58" s="86">
        <v>138.05000000000001</v>
      </c>
      <c r="I58" s="86">
        <v>496.98</v>
      </c>
      <c r="J58" s="83">
        <v>2.0557469701682399E-4</v>
      </c>
    </row>
    <row r="59" spans="1:49" ht="33.75" x14ac:dyDescent="0.25">
      <c r="A59" s="79" t="s">
        <v>295</v>
      </c>
      <c r="B59" s="79" t="s">
        <v>296</v>
      </c>
      <c r="C59" s="79" t="s">
        <v>23</v>
      </c>
      <c r="D59" s="74" t="s">
        <v>297</v>
      </c>
      <c r="E59" s="79" t="s">
        <v>2</v>
      </c>
      <c r="F59" s="79">
        <v>349.2</v>
      </c>
      <c r="G59" s="86">
        <v>48.81</v>
      </c>
      <c r="H59" s="86">
        <v>64.31</v>
      </c>
      <c r="I59" s="86">
        <v>22457.05</v>
      </c>
      <c r="J59" s="83">
        <v>9.2893099312681936E-3</v>
      </c>
    </row>
    <row r="60" spans="1:49" ht="22.5" x14ac:dyDescent="0.25">
      <c r="A60" s="79" t="s">
        <v>298</v>
      </c>
      <c r="B60" s="79" t="s">
        <v>299</v>
      </c>
      <c r="C60" s="79" t="s">
        <v>24</v>
      </c>
      <c r="D60" s="74" t="s">
        <v>300</v>
      </c>
      <c r="E60" s="79" t="s">
        <v>2</v>
      </c>
      <c r="F60" s="79">
        <v>349.2</v>
      </c>
      <c r="G60" s="86">
        <v>259.42</v>
      </c>
      <c r="H60" s="86">
        <v>341.83</v>
      </c>
      <c r="I60" s="86">
        <v>119367.03</v>
      </c>
      <c r="J60" s="83">
        <v>4.9375912563982736E-2</v>
      </c>
    </row>
    <row r="61" spans="1:49" ht="33.75" x14ac:dyDescent="0.25">
      <c r="A61" s="79" t="s">
        <v>298</v>
      </c>
      <c r="B61" s="79" t="s">
        <v>301</v>
      </c>
      <c r="C61" s="79" t="s">
        <v>23</v>
      </c>
      <c r="D61" s="74" t="s">
        <v>302</v>
      </c>
      <c r="E61" s="79" t="s">
        <v>2</v>
      </c>
      <c r="F61" s="79">
        <v>349.2</v>
      </c>
      <c r="G61" s="86">
        <v>11.14</v>
      </c>
      <c r="H61" s="86">
        <v>14.67</v>
      </c>
      <c r="I61" s="86">
        <v>5122.76</v>
      </c>
      <c r="J61" s="83">
        <v>2.119018541772114E-3</v>
      </c>
    </row>
    <row r="62" spans="1:49" ht="33.75" x14ac:dyDescent="0.25">
      <c r="A62" s="79" t="s">
        <v>298</v>
      </c>
      <c r="B62" s="79" t="s">
        <v>520</v>
      </c>
      <c r="C62" s="79" t="s">
        <v>23</v>
      </c>
      <c r="D62" s="74" t="s">
        <v>521</v>
      </c>
      <c r="E62" s="79" t="s">
        <v>4</v>
      </c>
      <c r="F62" s="79">
        <v>31</v>
      </c>
      <c r="G62" s="86">
        <v>1994.2</v>
      </c>
      <c r="H62" s="86">
        <v>2627.75</v>
      </c>
      <c r="I62" s="86">
        <v>81460.25</v>
      </c>
      <c r="J62" s="83">
        <v>3.3695855391896526E-2</v>
      </c>
    </row>
    <row r="63" spans="1:49" x14ac:dyDescent="0.25">
      <c r="A63" s="79" t="s">
        <v>303</v>
      </c>
      <c r="B63" s="79" t="s">
        <v>304</v>
      </c>
      <c r="C63" s="79" t="s">
        <v>24</v>
      </c>
      <c r="D63" s="74" t="s">
        <v>305</v>
      </c>
      <c r="E63" s="79" t="s">
        <v>306</v>
      </c>
      <c r="F63" s="79">
        <v>20</v>
      </c>
      <c r="G63" s="86">
        <v>260.64</v>
      </c>
      <c r="H63" s="86">
        <v>343.44</v>
      </c>
      <c r="I63" s="86">
        <v>6868.8</v>
      </c>
      <c r="J63" s="83">
        <v>2.8412641934668611E-3</v>
      </c>
    </row>
    <row r="64" spans="1:49" x14ac:dyDescent="0.25">
      <c r="A64" s="79" t="s">
        <v>303</v>
      </c>
      <c r="B64" s="79" t="s">
        <v>307</v>
      </c>
      <c r="C64" s="79" t="s">
        <v>24</v>
      </c>
      <c r="D64" s="74" t="s">
        <v>308</v>
      </c>
      <c r="E64" s="79" t="s">
        <v>306</v>
      </c>
      <c r="F64" s="79">
        <v>20</v>
      </c>
      <c r="G64" s="86">
        <v>539.15</v>
      </c>
      <c r="H64" s="86">
        <v>710.43</v>
      </c>
      <c r="I64" s="86">
        <v>14208.6</v>
      </c>
      <c r="J64" s="83">
        <v>5.8773565134074722E-3</v>
      </c>
    </row>
    <row r="65" spans="1:10" x14ac:dyDescent="0.25">
      <c r="A65" s="79" t="s">
        <v>309</v>
      </c>
      <c r="B65" s="79" t="s">
        <v>310</v>
      </c>
      <c r="C65" s="79" t="s">
        <v>24</v>
      </c>
      <c r="D65" s="74" t="s">
        <v>311</v>
      </c>
      <c r="E65" s="79" t="s">
        <v>2</v>
      </c>
      <c r="F65" s="79">
        <v>749.76</v>
      </c>
      <c r="G65" s="86">
        <v>47.72</v>
      </c>
      <c r="H65" s="86">
        <v>62.88</v>
      </c>
      <c r="I65" s="86">
        <v>47144.9</v>
      </c>
      <c r="J65" s="83">
        <v>1.9501385434803141E-2</v>
      </c>
    </row>
    <row r="66" spans="1:10" x14ac:dyDescent="0.25">
      <c r="A66" s="79" t="s">
        <v>309</v>
      </c>
      <c r="B66" s="79" t="s">
        <v>312</v>
      </c>
      <c r="C66" s="79" t="s">
        <v>24</v>
      </c>
      <c r="D66" s="74" t="s">
        <v>313</v>
      </c>
      <c r="E66" s="79" t="s">
        <v>306</v>
      </c>
      <c r="F66" s="79">
        <v>4</v>
      </c>
      <c r="G66" s="86">
        <v>522.15</v>
      </c>
      <c r="H66" s="86">
        <v>688.03</v>
      </c>
      <c r="I66" s="86">
        <v>2752.12</v>
      </c>
      <c r="J66" s="83">
        <v>1.138408457390522E-3</v>
      </c>
    </row>
    <row r="67" spans="1:10" ht="22.5" x14ac:dyDescent="0.25">
      <c r="A67" s="79" t="s">
        <v>314</v>
      </c>
      <c r="B67" s="79" t="s">
        <v>454</v>
      </c>
      <c r="C67" s="79" t="s">
        <v>23</v>
      </c>
      <c r="D67" s="74" t="s">
        <v>455</v>
      </c>
      <c r="E67" s="79" t="s">
        <v>4</v>
      </c>
      <c r="F67" s="79">
        <v>20</v>
      </c>
      <c r="G67" s="86">
        <v>35.130000000000003</v>
      </c>
      <c r="H67" s="86">
        <v>46.29</v>
      </c>
      <c r="I67" s="86">
        <v>925.8</v>
      </c>
      <c r="J67" s="83">
        <v>3.8295515815158691E-4</v>
      </c>
    </row>
    <row r="68" spans="1:10" x14ac:dyDescent="0.25">
      <c r="A68" s="79" t="s">
        <v>316</v>
      </c>
      <c r="B68" s="79" t="s">
        <v>317</v>
      </c>
      <c r="C68" s="79" t="s">
        <v>24</v>
      </c>
      <c r="D68" s="74" t="s">
        <v>318</v>
      </c>
      <c r="E68" s="79" t="s">
        <v>2</v>
      </c>
      <c r="F68" s="79">
        <v>32</v>
      </c>
      <c r="G68" s="86">
        <v>742.85</v>
      </c>
      <c r="H68" s="86">
        <v>978.85</v>
      </c>
      <c r="I68" s="86">
        <v>31323.200000000001</v>
      </c>
      <c r="J68" s="83">
        <v>1.2956773611810095E-2</v>
      </c>
    </row>
    <row r="69" spans="1:10" ht="22.5" x14ac:dyDescent="0.25">
      <c r="A69" s="79" t="s">
        <v>316</v>
      </c>
      <c r="B69" s="79" t="s">
        <v>522</v>
      </c>
      <c r="C69" s="79" t="s">
        <v>24</v>
      </c>
      <c r="D69" s="74" t="s">
        <v>523</v>
      </c>
      <c r="E69" s="79" t="s">
        <v>315</v>
      </c>
      <c r="F69" s="79">
        <v>4</v>
      </c>
      <c r="G69" s="86">
        <v>1182.01</v>
      </c>
      <c r="H69" s="86">
        <v>1557.53</v>
      </c>
      <c r="I69" s="86">
        <v>6230.12</v>
      </c>
      <c r="J69" s="83">
        <v>2.5770755993771489E-3</v>
      </c>
    </row>
    <row r="70" spans="1:10" x14ac:dyDescent="0.25">
      <c r="A70" s="78" t="s">
        <v>121</v>
      </c>
      <c r="B70" s="78"/>
      <c r="C70" s="78"/>
      <c r="D70" s="73" t="s">
        <v>319</v>
      </c>
      <c r="E70" s="78"/>
      <c r="F70" s="78"/>
      <c r="G70" s="85"/>
      <c r="H70" s="85"/>
      <c r="I70" s="85">
        <v>161187.93</v>
      </c>
      <c r="J70" s="82">
        <v>6.6675036968326759E-2</v>
      </c>
    </row>
    <row r="71" spans="1:10" x14ac:dyDescent="0.25">
      <c r="A71" s="79" t="s">
        <v>122</v>
      </c>
      <c r="B71" s="79" t="s">
        <v>266</v>
      </c>
      <c r="C71" s="79" t="s">
        <v>24</v>
      </c>
      <c r="D71" s="74" t="s">
        <v>267</v>
      </c>
      <c r="E71" s="79" t="s">
        <v>3</v>
      </c>
      <c r="F71" s="79">
        <v>15.48</v>
      </c>
      <c r="G71" s="86">
        <v>172.43</v>
      </c>
      <c r="H71" s="86">
        <v>227.21</v>
      </c>
      <c r="I71" s="86">
        <v>3517.21</v>
      </c>
      <c r="J71" s="83">
        <v>1.4548862732796965E-3</v>
      </c>
    </row>
    <row r="72" spans="1:10" x14ac:dyDescent="0.25">
      <c r="A72" s="79" t="s">
        <v>123</v>
      </c>
      <c r="B72" s="79" t="s">
        <v>268</v>
      </c>
      <c r="C72" s="79" t="s">
        <v>24</v>
      </c>
      <c r="D72" s="74" t="s">
        <v>269</v>
      </c>
      <c r="E72" s="79" t="s">
        <v>3</v>
      </c>
      <c r="F72" s="79">
        <v>2.35</v>
      </c>
      <c r="G72" s="86">
        <v>3211.05</v>
      </c>
      <c r="H72" s="86">
        <v>4231.2</v>
      </c>
      <c r="I72" s="86">
        <v>9943.32</v>
      </c>
      <c r="J72" s="83">
        <v>4.1130327102525781E-3</v>
      </c>
    </row>
    <row r="73" spans="1:10" ht="33.75" x14ac:dyDescent="0.25">
      <c r="A73" s="79" t="s">
        <v>166</v>
      </c>
      <c r="B73" s="79" t="s">
        <v>270</v>
      </c>
      <c r="C73" s="79" t="s">
        <v>24</v>
      </c>
      <c r="D73" s="74" t="s">
        <v>320</v>
      </c>
      <c r="E73" s="79" t="s">
        <v>3</v>
      </c>
      <c r="F73" s="79">
        <v>0.72</v>
      </c>
      <c r="G73" s="86">
        <v>3667.1</v>
      </c>
      <c r="H73" s="86">
        <v>4832.13</v>
      </c>
      <c r="I73" s="86">
        <v>3479.13</v>
      </c>
      <c r="J73" s="83">
        <v>1.4391345640310331E-3</v>
      </c>
    </row>
    <row r="74" spans="1:10" ht="33.75" x14ac:dyDescent="0.25">
      <c r="A74" s="79" t="s">
        <v>124</v>
      </c>
      <c r="B74" s="79" t="s">
        <v>272</v>
      </c>
      <c r="C74" s="79" t="s">
        <v>24</v>
      </c>
      <c r="D74" s="74" t="s">
        <v>321</v>
      </c>
      <c r="E74" s="79" t="s">
        <v>3</v>
      </c>
      <c r="F74" s="79">
        <v>1.1100000000000001</v>
      </c>
      <c r="G74" s="86">
        <v>3702.2</v>
      </c>
      <c r="H74" s="86">
        <v>4878.38</v>
      </c>
      <c r="I74" s="86">
        <v>5415</v>
      </c>
      <c r="J74" s="83">
        <v>2.2399029827077587E-3</v>
      </c>
    </row>
    <row r="75" spans="1:10" x14ac:dyDescent="0.25">
      <c r="A75" s="79" t="s">
        <v>322</v>
      </c>
      <c r="B75" s="79" t="s">
        <v>275</v>
      </c>
      <c r="C75" s="79" t="s">
        <v>24</v>
      </c>
      <c r="D75" s="74" t="s">
        <v>276</v>
      </c>
      <c r="E75" s="79" t="s">
        <v>2</v>
      </c>
      <c r="F75" s="79">
        <v>64.02</v>
      </c>
      <c r="G75" s="86">
        <v>106.11</v>
      </c>
      <c r="H75" s="86">
        <v>139.82</v>
      </c>
      <c r="I75" s="86">
        <v>8951.27</v>
      </c>
      <c r="J75" s="83">
        <v>3.7026733835683247E-3</v>
      </c>
    </row>
    <row r="76" spans="1:10" x14ac:dyDescent="0.25">
      <c r="A76" s="79" t="s">
        <v>167</v>
      </c>
      <c r="B76" s="79" t="s">
        <v>279</v>
      </c>
      <c r="C76" s="79" t="s">
        <v>24</v>
      </c>
      <c r="D76" s="74" t="s">
        <v>280</v>
      </c>
      <c r="E76" s="79" t="s">
        <v>2</v>
      </c>
      <c r="F76" s="79">
        <v>128.04</v>
      </c>
      <c r="G76" s="86">
        <v>43.28</v>
      </c>
      <c r="H76" s="86">
        <v>57.03</v>
      </c>
      <c r="I76" s="86">
        <v>7302.12</v>
      </c>
      <c r="J76" s="83">
        <v>3.0205060698227106E-3</v>
      </c>
    </row>
    <row r="77" spans="1:10" ht="45" x14ac:dyDescent="0.25">
      <c r="A77" s="79" t="s">
        <v>167</v>
      </c>
      <c r="B77" s="79" t="s">
        <v>245</v>
      </c>
      <c r="C77" s="79" t="s">
        <v>23</v>
      </c>
      <c r="D77" s="74" t="s">
        <v>246</v>
      </c>
      <c r="E77" s="79" t="s">
        <v>2</v>
      </c>
      <c r="F77" s="79">
        <v>128.04</v>
      </c>
      <c r="G77" s="86">
        <v>8.3800000000000008</v>
      </c>
      <c r="H77" s="86">
        <v>11.04</v>
      </c>
      <c r="I77" s="86">
        <v>1413.56</v>
      </c>
      <c r="J77" s="83">
        <v>5.8471602220431748E-4</v>
      </c>
    </row>
    <row r="78" spans="1:10" ht="45" x14ac:dyDescent="0.25">
      <c r="A78" s="79" t="s">
        <v>323</v>
      </c>
      <c r="B78" s="79" t="s">
        <v>324</v>
      </c>
      <c r="C78" s="79" t="s">
        <v>23</v>
      </c>
      <c r="D78" s="74" t="s">
        <v>325</v>
      </c>
      <c r="E78" s="79" t="s">
        <v>2</v>
      </c>
      <c r="F78" s="79">
        <v>28.7</v>
      </c>
      <c r="G78" s="86">
        <v>59.94</v>
      </c>
      <c r="H78" s="86">
        <v>78.98</v>
      </c>
      <c r="I78" s="86">
        <v>2266.7199999999998</v>
      </c>
      <c r="J78" s="83">
        <v>9.3762380220929471E-4</v>
      </c>
    </row>
    <row r="79" spans="1:10" x14ac:dyDescent="0.25">
      <c r="A79" s="79" t="s">
        <v>326</v>
      </c>
      <c r="B79" s="79" t="s">
        <v>282</v>
      </c>
      <c r="C79" s="79" t="s">
        <v>24</v>
      </c>
      <c r="D79" s="74" t="s">
        <v>283</v>
      </c>
      <c r="E79" s="79" t="s">
        <v>2</v>
      </c>
      <c r="F79" s="79">
        <v>28.7</v>
      </c>
      <c r="G79" s="86">
        <v>40.57</v>
      </c>
      <c r="H79" s="86">
        <v>53.45</v>
      </c>
      <c r="I79" s="86">
        <v>1534.01</v>
      </c>
      <c r="J79" s="83">
        <v>6.34539902955407E-4</v>
      </c>
    </row>
    <row r="80" spans="1:10" x14ac:dyDescent="0.25">
      <c r="A80" s="79" t="s">
        <v>327</v>
      </c>
      <c r="B80" s="79" t="s">
        <v>287</v>
      </c>
      <c r="C80" s="79" t="s">
        <v>24</v>
      </c>
      <c r="D80" s="74" t="s">
        <v>288</v>
      </c>
      <c r="E80" s="79" t="s">
        <v>2</v>
      </c>
      <c r="F80" s="79">
        <v>16</v>
      </c>
      <c r="G80" s="86">
        <v>134.77000000000001</v>
      </c>
      <c r="H80" s="86">
        <v>177.58</v>
      </c>
      <c r="I80" s="86">
        <v>2841.28</v>
      </c>
      <c r="J80" s="83">
        <v>1.1752892976376547E-3</v>
      </c>
    </row>
    <row r="81" spans="1:10" x14ac:dyDescent="0.25">
      <c r="A81" s="79" t="s">
        <v>328</v>
      </c>
      <c r="B81" s="79" t="s">
        <v>290</v>
      </c>
      <c r="C81" s="79" t="s">
        <v>24</v>
      </c>
      <c r="D81" s="74" t="s">
        <v>291</v>
      </c>
      <c r="E81" s="79" t="s">
        <v>2</v>
      </c>
      <c r="F81" s="79">
        <v>29.3</v>
      </c>
      <c r="G81" s="86">
        <v>80.66</v>
      </c>
      <c r="H81" s="86">
        <v>106.28</v>
      </c>
      <c r="I81" s="86">
        <v>3114</v>
      </c>
      <c r="J81" s="83">
        <v>1.2880993329920519E-3</v>
      </c>
    </row>
    <row r="82" spans="1:10" ht="33.75" x14ac:dyDescent="0.25">
      <c r="A82" s="79" t="s">
        <v>329</v>
      </c>
      <c r="B82" s="79" t="s">
        <v>296</v>
      </c>
      <c r="C82" s="79" t="s">
        <v>23</v>
      </c>
      <c r="D82" s="74" t="s">
        <v>297</v>
      </c>
      <c r="E82" s="79" t="s">
        <v>2</v>
      </c>
      <c r="F82" s="79">
        <v>36.799999999999997</v>
      </c>
      <c r="G82" s="86">
        <v>48.81</v>
      </c>
      <c r="H82" s="86">
        <v>64.31</v>
      </c>
      <c r="I82" s="86">
        <v>2366.6</v>
      </c>
      <c r="J82" s="83">
        <v>9.7893894716088309E-4</v>
      </c>
    </row>
    <row r="83" spans="1:10" ht="22.5" x14ac:dyDescent="0.25">
      <c r="A83" s="79" t="s">
        <v>330</v>
      </c>
      <c r="B83" s="79" t="s">
        <v>299</v>
      </c>
      <c r="C83" s="79" t="s">
        <v>24</v>
      </c>
      <c r="D83" s="74" t="s">
        <v>300</v>
      </c>
      <c r="E83" s="79" t="s">
        <v>2</v>
      </c>
      <c r="F83" s="79">
        <v>36.799999999999997</v>
      </c>
      <c r="G83" s="86">
        <v>259.42</v>
      </c>
      <c r="H83" s="86">
        <v>341.83</v>
      </c>
      <c r="I83" s="86">
        <v>12579.34</v>
      </c>
      <c r="J83" s="83">
        <v>5.2034166549390611E-3</v>
      </c>
    </row>
    <row r="84" spans="1:10" ht="33.75" x14ac:dyDescent="0.25">
      <c r="A84" s="79" t="s">
        <v>330</v>
      </c>
      <c r="B84" s="79" t="s">
        <v>301</v>
      </c>
      <c r="C84" s="79" t="s">
        <v>23</v>
      </c>
      <c r="D84" s="74" t="s">
        <v>302</v>
      </c>
      <c r="E84" s="79" t="s">
        <v>2</v>
      </c>
      <c r="F84" s="79">
        <v>36.799999999999997</v>
      </c>
      <c r="G84" s="86">
        <v>11.14</v>
      </c>
      <c r="H84" s="86">
        <v>14.67</v>
      </c>
      <c r="I84" s="86">
        <v>539.85</v>
      </c>
      <c r="J84" s="83">
        <v>2.2330777935637738E-4</v>
      </c>
    </row>
    <row r="85" spans="1:10" x14ac:dyDescent="0.25">
      <c r="A85" s="79" t="s">
        <v>331</v>
      </c>
      <c r="B85" s="79" t="s">
        <v>304</v>
      </c>
      <c r="C85" s="79" t="s">
        <v>24</v>
      </c>
      <c r="D85" s="74" t="s">
        <v>305</v>
      </c>
      <c r="E85" s="79" t="s">
        <v>306</v>
      </c>
      <c r="F85" s="79">
        <v>4</v>
      </c>
      <c r="G85" s="86">
        <v>260.64</v>
      </c>
      <c r="H85" s="86">
        <v>343.44</v>
      </c>
      <c r="I85" s="86">
        <v>1373.76</v>
      </c>
      <c r="J85" s="83">
        <v>5.6825283869337223E-4</v>
      </c>
    </row>
    <row r="86" spans="1:10" x14ac:dyDescent="0.25">
      <c r="A86" s="79" t="s">
        <v>332</v>
      </c>
      <c r="B86" s="79" t="s">
        <v>307</v>
      </c>
      <c r="C86" s="79" t="s">
        <v>24</v>
      </c>
      <c r="D86" s="74" t="s">
        <v>308</v>
      </c>
      <c r="E86" s="79" t="s">
        <v>306</v>
      </c>
      <c r="F86" s="79">
        <v>4</v>
      </c>
      <c r="G86" s="86">
        <v>539.15</v>
      </c>
      <c r="H86" s="86">
        <v>710.43</v>
      </c>
      <c r="I86" s="86">
        <v>2841.72</v>
      </c>
      <c r="J86" s="83">
        <v>1.1754713026814944E-3</v>
      </c>
    </row>
    <row r="87" spans="1:10" x14ac:dyDescent="0.25">
      <c r="A87" s="79" t="s">
        <v>332</v>
      </c>
      <c r="B87" s="79" t="s">
        <v>312</v>
      </c>
      <c r="C87" s="79" t="s">
        <v>24</v>
      </c>
      <c r="D87" s="74" t="s">
        <v>313</v>
      </c>
      <c r="E87" s="79" t="s">
        <v>306</v>
      </c>
      <c r="F87" s="79">
        <v>1</v>
      </c>
      <c r="G87" s="86">
        <v>522.15</v>
      </c>
      <c r="H87" s="86">
        <v>688.03</v>
      </c>
      <c r="I87" s="86">
        <v>688.03</v>
      </c>
      <c r="J87" s="83">
        <v>2.846021143476305E-4</v>
      </c>
    </row>
    <row r="88" spans="1:10" x14ac:dyDescent="0.25">
      <c r="A88" s="79" t="s">
        <v>333</v>
      </c>
      <c r="B88" s="79" t="s">
        <v>310</v>
      </c>
      <c r="C88" s="79" t="s">
        <v>24</v>
      </c>
      <c r="D88" s="74" t="s">
        <v>311</v>
      </c>
      <c r="E88" s="79" t="s">
        <v>2</v>
      </c>
      <c r="F88" s="79">
        <v>128.04</v>
      </c>
      <c r="G88" s="86">
        <v>47.72</v>
      </c>
      <c r="H88" s="86">
        <v>62.88</v>
      </c>
      <c r="I88" s="86">
        <v>8051.15</v>
      </c>
      <c r="J88" s="83">
        <v>3.3303407016117398E-3</v>
      </c>
    </row>
    <row r="89" spans="1:10" ht="22.5" x14ac:dyDescent="0.25">
      <c r="A89" s="79" t="s">
        <v>600</v>
      </c>
      <c r="B89" s="79" t="s">
        <v>454</v>
      </c>
      <c r="C89" s="79" t="s">
        <v>23</v>
      </c>
      <c r="D89" s="74" t="s">
        <v>455</v>
      </c>
      <c r="E89" s="79" t="s">
        <v>4</v>
      </c>
      <c r="F89" s="79">
        <v>4</v>
      </c>
      <c r="G89" s="86">
        <v>35.130000000000003</v>
      </c>
      <c r="H89" s="86">
        <v>46.29</v>
      </c>
      <c r="I89" s="86">
        <v>185.16</v>
      </c>
      <c r="J89" s="83">
        <v>7.6591031630317383E-5</v>
      </c>
    </row>
    <row r="90" spans="1:10" x14ac:dyDescent="0.25">
      <c r="A90" s="79" t="s">
        <v>601</v>
      </c>
      <c r="B90" s="79" t="s">
        <v>317</v>
      </c>
      <c r="C90" s="79" t="s">
        <v>24</v>
      </c>
      <c r="D90" s="74" t="s">
        <v>318</v>
      </c>
      <c r="E90" s="79" t="s">
        <v>2</v>
      </c>
      <c r="F90" s="79">
        <v>8</v>
      </c>
      <c r="G90" s="86">
        <v>742.85</v>
      </c>
      <c r="H90" s="86">
        <v>978.85</v>
      </c>
      <c r="I90" s="86">
        <v>7830.8</v>
      </c>
      <c r="J90" s="83">
        <v>3.2391934029525238E-3</v>
      </c>
    </row>
    <row r="91" spans="1:10" x14ac:dyDescent="0.25">
      <c r="A91" s="79" t="s">
        <v>602</v>
      </c>
      <c r="B91" s="79" t="s">
        <v>163</v>
      </c>
      <c r="C91" s="79" t="s">
        <v>24</v>
      </c>
      <c r="D91" s="74" t="s">
        <v>453</v>
      </c>
      <c r="E91" s="79" t="s">
        <v>315</v>
      </c>
      <c r="F91" s="79">
        <v>1</v>
      </c>
      <c r="G91" s="86">
        <v>692.94</v>
      </c>
      <c r="H91" s="86">
        <v>913.08</v>
      </c>
      <c r="I91" s="86">
        <v>913.08</v>
      </c>
      <c r="J91" s="83">
        <v>3.7769355779331492E-4</v>
      </c>
    </row>
    <row r="92" spans="1:10" x14ac:dyDescent="0.25">
      <c r="A92" s="78" t="s">
        <v>603</v>
      </c>
      <c r="B92" s="78"/>
      <c r="C92" s="78"/>
      <c r="D92" s="73" t="s">
        <v>334</v>
      </c>
      <c r="E92" s="78"/>
      <c r="F92" s="78"/>
      <c r="G92" s="85"/>
      <c r="H92" s="85"/>
      <c r="I92" s="85">
        <v>74040.820000000007</v>
      </c>
      <c r="J92" s="82">
        <v>3.0626824295499219E-2</v>
      </c>
    </row>
    <row r="93" spans="1:10" x14ac:dyDescent="0.25">
      <c r="A93" s="79" t="s">
        <v>604</v>
      </c>
      <c r="B93" s="79" t="s">
        <v>266</v>
      </c>
      <c r="C93" s="79" t="s">
        <v>24</v>
      </c>
      <c r="D93" s="74" t="s">
        <v>267</v>
      </c>
      <c r="E93" s="79" t="s">
        <v>3</v>
      </c>
      <c r="F93" s="79">
        <v>15.48</v>
      </c>
      <c r="G93" s="86">
        <v>172.43</v>
      </c>
      <c r="H93" s="86">
        <v>227.21</v>
      </c>
      <c r="I93" s="86">
        <v>3517.21</v>
      </c>
      <c r="J93" s="83">
        <v>1.4548862732796965E-3</v>
      </c>
    </row>
    <row r="94" spans="1:10" x14ac:dyDescent="0.25">
      <c r="A94" s="79" t="s">
        <v>605</v>
      </c>
      <c r="B94" s="79" t="s">
        <v>268</v>
      </c>
      <c r="C94" s="79" t="s">
        <v>24</v>
      </c>
      <c r="D94" s="74" t="s">
        <v>269</v>
      </c>
      <c r="E94" s="79" t="s">
        <v>3</v>
      </c>
      <c r="F94" s="79">
        <v>1.75</v>
      </c>
      <c r="G94" s="86">
        <v>3211.05</v>
      </c>
      <c r="H94" s="86">
        <v>4231.2</v>
      </c>
      <c r="I94" s="86">
        <v>7404.6</v>
      </c>
      <c r="J94" s="83">
        <v>3.0628966991242605E-3</v>
      </c>
    </row>
    <row r="95" spans="1:10" ht="15.75" customHeight="1" x14ac:dyDescent="0.25">
      <c r="A95" s="79" t="s">
        <v>606</v>
      </c>
      <c r="B95" s="79" t="s">
        <v>270</v>
      </c>
      <c r="C95" s="79" t="s">
        <v>24</v>
      </c>
      <c r="D95" s="74" t="s">
        <v>320</v>
      </c>
      <c r="E95" s="79" t="s">
        <v>3</v>
      </c>
      <c r="F95" s="79">
        <v>0.72</v>
      </c>
      <c r="G95" s="86">
        <v>3667.1</v>
      </c>
      <c r="H95" s="86">
        <v>4832.13</v>
      </c>
      <c r="I95" s="86">
        <v>3479.13</v>
      </c>
      <c r="J95" s="83">
        <v>1.4391345640310331E-3</v>
      </c>
    </row>
    <row r="96" spans="1:10" ht="33.75" x14ac:dyDescent="0.25">
      <c r="A96" s="79" t="s">
        <v>607</v>
      </c>
      <c r="B96" s="79" t="s">
        <v>272</v>
      </c>
      <c r="C96" s="79" t="s">
        <v>24</v>
      </c>
      <c r="D96" s="74" t="s">
        <v>321</v>
      </c>
      <c r="E96" s="79" t="s">
        <v>3</v>
      </c>
      <c r="F96" s="79">
        <v>1.1100000000000001</v>
      </c>
      <c r="G96" s="86">
        <v>3702.2</v>
      </c>
      <c r="H96" s="86">
        <v>4878.38</v>
      </c>
      <c r="I96" s="86">
        <v>5415</v>
      </c>
      <c r="J96" s="83">
        <v>2.2399029827077587E-3</v>
      </c>
    </row>
    <row r="97" spans="1:10" x14ac:dyDescent="0.25">
      <c r="A97" s="79" t="s">
        <v>608</v>
      </c>
      <c r="B97" s="79" t="s">
        <v>275</v>
      </c>
      <c r="C97" s="79" t="s">
        <v>24</v>
      </c>
      <c r="D97" s="74" t="s">
        <v>276</v>
      </c>
      <c r="E97" s="79" t="s">
        <v>2</v>
      </c>
      <c r="F97" s="79">
        <v>64.02</v>
      </c>
      <c r="G97" s="86">
        <v>106.11</v>
      </c>
      <c r="H97" s="86">
        <v>139.82</v>
      </c>
      <c r="I97" s="86">
        <v>8951.27</v>
      </c>
      <c r="J97" s="83">
        <v>3.7026733835683247E-3</v>
      </c>
    </row>
    <row r="98" spans="1:10" x14ac:dyDescent="0.25">
      <c r="A98" s="79" t="s">
        <v>609</v>
      </c>
      <c r="B98" s="79" t="s">
        <v>279</v>
      </c>
      <c r="C98" s="79" t="s">
        <v>24</v>
      </c>
      <c r="D98" s="74" t="s">
        <v>280</v>
      </c>
      <c r="E98" s="79" t="s">
        <v>2</v>
      </c>
      <c r="F98" s="79">
        <v>128.04</v>
      </c>
      <c r="G98" s="86">
        <v>43.28</v>
      </c>
      <c r="H98" s="86">
        <v>57.03</v>
      </c>
      <c r="I98" s="86">
        <v>7302.12</v>
      </c>
      <c r="J98" s="83">
        <v>3.0205060698227106E-3</v>
      </c>
    </row>
    <row r="99" spans="1:10" ht="45" x14ac:dyDescent="0.25">
      <c r="A99" s="79" t="s">
        <v>610</v>
      </c>
      <c r="B99" s="79" t="s">
        <v>245</v>
      </c>
      <c r="C99" s="79" t="s">
        <v>23</v>
      </c>
      <c r="D99" s="74" t="s">
        <v>246</v>
      </c>
      <c r="E99" s="79" t="s">
        <v>2</v>
      </c>
      <c r="F99" s="79">
        <v>128.04</v>
      </c>
      <c r="G99" s="86">
        <v>8.3800000000000008</v>
      </c>
      <c r="H99" s="86">
        <v>11.04</v>
      </c>
      <c r="I99" s="86">
        <v>1413.56</v>
      </c>
      <c r="J99" s="83">
        <v>5.8471602220431748E-4</v>
      </c>
    </row>
    <row r="100" spans="1:10" ht="14.25" customHeight="1" x14ac:dyDescent="0.25">
      <c r="A100" s="79" t="s">
        <v>611</v>
      </c>
      <c r="B100" s="79" t="s">
        <v>324</v>
      </c>
      <c r="C100" s="79" t="s">
        <v>23</v>
      </c>
      <c r="D100" s="74" t="s">
        <v>325</v>
      </c>
      <c r="E100" s="79" t="s">
        <v>2</v>
      </c>
      <c r="F100" s="79">
        <v>28.7</v>
      </c>
      <c r="G100" s="86">
        <v>59.94</v>
      </c>
      <c r="H100" s="86">
        <v>78.98</v>
      </c>
      <c r="I100" s="86">
        <v>2266.7199999999998</v>
      </c>
      <c r="J100" s="83">
        <v>9.3762380220929471E-4</v>
      </c>
    </row>
    <row r="101" spans="1:10" x14ac:dyDescent="0.25">
      <c r="A101" s="79" t="s">
        <v>612</v>
      </c>
      <c r="B101" s="79" t="s">
        <v>282</v>
      </c>
      <c r="C101" s="79" t="s">
        <v>24</v>
      </c>
      <c r="D101" s="74" t="s">
        <v>283</v>
      </c>
      <c r="E101" s="79" t="s">
        <v>2</v>
      </c>
      <c r="F101" s="79">
        <v>28.7</v>
      </c>
      <c r="G101" s="86">
        <v>40.57</v>
      </c>
      <c r="H101" s="86">
        <v>53.45</v>
      </c>
      <c r="I101" s="86">
        <v>1534.01</v>
      </c>
      <c r="J101" s="83">
        <v>6.34539902955407E-4</v>
      </c>
    </row>
    <row r="102" spans="1:10" x14ac:dyDescent="0.25">
      <c r="A102" s="79" t="s">
        <v>613</v>
      </c>
      <c r="B102" s="79" t="s">
        <v>287</v>
      </c>
      <c r="C102" s="79" t="s">
        <v>24</v>
      </c>
      <c r="D102" s="74" t="s">
        <v>288</v>
      </c>
      <c r="E102" s="79" t="s">
        <v>2</v>
      </c>
      <c r="F102" s="79">
        <v>16</v>
      </c>
      <c r="G102" s="86">
        <v>134.77000000000001</v>
      </c>
      <c r="H102" s="86">
        <v>177.58</v>
      </c>
      <c r="I102" s="86">
        <v>2841.28</v>
      </c>
      <c r="J102" s="83">
        <v>1.1752892976376547E-3</v>
      </c>
    </row>
    <row r="103" spans="1:10" ht="15.75" customHeight="1" x14ac:dyDescent="0.25">
      <c r="A103" s="79" t="s">
        <v>614</v>
      </c>
      <c r="B103" s="79" t="s">
        <v>290</v>
      </c>
      <c r="C103" s="79" t="s">
        <v>24</v>
      </c>
      <c r="D103" s="74" t="s">
        <v>291</v>
      </c>
      <c r="E103" s="79" t="s">
        <v>2</v>
      </c>
      <c r="F103" s="79">
        <v>29.3</v>
      </c>
      <c r="G103" s="86">
        <v>80.66</v>
      </c>
      <c r="H103" s="86">
        <v>106.28</v>
      </c>
      <c r="I103" s="86">
        <v>3114</v>
      </c>
      <c r="J103" s="83">
        <v>1.2880993329920519E-3</v>
      </c>
    </row>
    <row r="104" spans="1:10" ht="33.75" x14ac:dyDescent="0.25">
      <c r="A104" s="79" t="s">
        <v>615</v>
      </c>
      <c r="B104" s="79" t="s">
        <v>296</v>
      </c>
      <c r="C104" s="79" t="s">
        <v>23</v>
      </c>
      <c r="D104" s="74" t="s">
        <v>297</v>
      </c>
      <c r="E104" s="79" t="s">
        <v>2</v>
      </c>
      <c r="F104" s="79">
        <v>36.799999999999997</v>
      </c>
      <c r="G104" s="86">
        <v>48.81</v>
      </c>
      <c r="H104" s="86">
        <v>64.31</v>
      </c>
      <c r="I104" s="86">
        <v>2366.6</v>
      </c>
      <c r="J104" s="83">
        <v>9.7893894716088309E-4</v>
      </c>
    </row>
    <row r="105" spans="1:10" ht="21.75" customHeight="1" x14ac:dyDescent="0.25">
      <c r="A105" s="79" t="s">
        <v>616</v>
      </c>
      <c r="B105" s="79" t="s">
        <v>301</v>
      </c>
      <c r="C105" s="79" t="s">
        <v>23</v>
      </c>
      <c r="D105" s="74" t="s">
        <v>302</v>
      </c>
      <c r="E105" s="79" t="s">
        <v>2</v>
      </c>
      <c r="F105" s="79">
        <v>36.799999999999997</v>
      </c>
      <c r="G105" s="86">
        <v>11.14</v>
      </c>
      <c r="H105" s="86">
        <v>14.67</v>
      </c>
      <c r="I105" s="86">
        <v>539.85</v>
      </c>
      <c r="J105" s="83">
        <v>2.2330777935637738E-4</v>
      </c>
    </row>
    <row r="106" spans="1:10" ht="33.75" x14ac:dyDescent="0.25">
      <c r="A106" s="79" t="s">
        <v>617</v>
      </c>
      <c r="B106" s="79" t="s">
        <v>299</v>
      </c>
      <c r="C106" s="79" t="s">
        <v>24</v>
      </c>
      <c r="D106" s="74" t="s">
        <v>335</v>
      </c>
      <c r="E106" s="79" t="s">
        <v>2</v>
      </c>
      <c r="F106" s="79">
        <v>4</v>
      </c>
      <c r="G106" s="86">
        <v>259.42</v>
      </c>
      <c r="H106" s="86">
        <v>341.83</v>
      </c>
      <c r="I106" s="86">
        <v>1367.32</v>
      </c>
      <c r="J106" s="83">
        <v>5.6558894668808362E-4</v>
      </c>
    </row>
    <row r="107" spans="1:10" x14ac:dyDescent="0.25">
      <c r="A107" s="79" t="s">
        <v>618</v>
      </c>
      <c r="B107" s="79" t="s">
        <v>304</v>
      </c>
      <c r="C107" s="79" t="s">
        <v>24</v>
      </c>
      <c r="D107" s="74" t="s">
        <v>305</v>
      </c>
      <c r="E107" s="79" t="s">
        <v>306</v>
      </c>
      <c r="F107" s="79">
        <v>4</v>
      </c>
      <c r="G107" s="86">
        <v>260.64</v>
      </c>
      <c r="H107" s="86">
        <v>343.44</v>
      </c>
      <c r="I107" s="86">
        <v>1373.76</v>
      </c>
      <c r="J107" s="83">
        <v>5.6825283869337223E-4</v>
      </c>
    </row>
    <row r="108" spans="1:10" x14ac:dyDescent="0.25">
      <c r="A108" s="79" t="s">
        <v>619</v>
      </c>
      <c r="B108" s="79" t="s">
        <v>307</v>
      </c>
      <c r="C108" s="79" t="s">
        <v>24</v>
      </c>
      <c r="D108" s="74" t="s">
        <v>308</v>
      </c>
      <c r="E108" s="79" t="s">
        <v>306</v>
      </c>
      <c r="F108" s="79">
        <v>4</v>
      </c>
      <c r="G108" s="86">
        <v>539.15</v>
      </c>
      <c r="H108" s="86">
        <v>710.43</v>
      </c>
      <c r="I108" s="86">
        <v>2841.72</v>
      </c>
      <c r="J108" s="83">
        <v>1.1754713026814944E-3</v>
      </c>
    </row>
    <row r="109" spans="1:10" x14ac:dyDescent="0.25">
      <c r="A109" s="79" t="s">
        <v>620</v>
      </c>
      <c r="B109" s="79" t="s">
        <v>312</v>
      </c>
      <c r="C109" s="79" t="s">
        <v>24</v>
      </c>
      <c r="D109" s="74" t="s">
        <v>313</v>
      </c>
      <c r="E109" s="79" t="s">
        <v>306</v>
      </c>
      <c r="F109" s="79">
        <v>1</v>
      </c>
      <c r="G109" s="86">
        <v>522.15</v>
      </c>
      <c r="H109" s="86">
        <v>688.03</v>
      </c>
      <c r="I109" s="86">
        <v>688.03</v>
      </c>
      <c r="J109" s="83">
        <v>2.846021143476305E-4</v>
      </c>
    </row>
    <row r="110" spans="1:10" ht="22.5" x14ac:dyDescent="0.25">
      <c r="A110" s="79" t="s">
        <v>621</v>
      </c>
      <c r="B110" s="79" t="s">
        <v>454</v>
      </c>
      <c r="C110" s="79" t="s">
        <v>23</v>
      </c>
      <c r="D110" s="74" t="s">
        <v>455</v>
      </c>
      <c r="E110" s="79" t="s">
        <v>4</v>
      </c>
      <c r="F110" s="79">
        <v>4</v>
      </c>
      <c r="G110" s="86">
        <v>35.130000000000003</v>
      </c>
      <c r="H110" s="86">
        <v>46.29</v>
      </c>
      <c r="I110" s="86">
        <v>185.16</v>
      </c>
      <c r="J110" s="83">
        <v>7.6591031630317383E-5</v>
      </c>
    </row>
    <row r="111" spans="1:10" x14ac:dyDescent="0.25">
      <c r="A111" s="79" t="s">
        <v>622</v>
      </c>
      <c r="B111" s="79" t="s">
        <v>310</v>
      </c>
      <c r="C111" s="79" t="s">
        <v>24</v>
      </c>
      <c r="D111" s="74" t="s">
        <v>311</v>
      </c>
      <c r="E111" s="79" t="s">
        <v>2</v>
      </c>
      <c r="F111" s="79">
        <v>128.04</v>
      </c>
      <c r="G111" s="86">
        <v>47.72</v>
      </c>
      <c r="H111" s="86">
        <v>62.88</v>
      </c>
      <c r="I111" s="86">
        <v>8051.15</v>
      </c>
      <c r="J111" s="83">
        <v>3.3303407016117398E-3</v>
      </c>
    </row>
    <row r="112" spans="1:10" x14ac:dyDescent="0.25">
      <c r="A112" s="79" t="s">
        <v>623</v>
      </c>
      <c r="B112" s="79" t="s">
        <v>317</v>
      </c>
      <c r="C112" s="79" t="s">
        <v>24</v>
      </c>
      <c r="D112" s="74" t="s">
        <v>318</v>
      </c>
      <c r="E112" s="79" t="s">
        <v>2</v>
      </c>
      <c r="F112" s="79">
        <v>8</v>
      </c>
      <c r="G112" s="86">
        <v>742.85</v>
      </c>
      <c r="H112" s="86">
        <v>978.85</v>
      </c>
      <c r="I112" s="86">
        <v>7830.8</v>
      </c>
      <c r="J112" s="83">
        <v>3.2391934029525238E-3</v>
      </c>
    </row>
    <row r="113" spans="1:10" ht="22.5" x14ac:dyDescent="0.25">
      <c r="A113" s="79" t="s">
        <v>624</v>
      </c>
      <c r="B113" s="79" t="s">
        <v>522</v>
      </c>
      <c r="C113" s="79" t="s">
        <v>24</v>
      </c>
      <c r="D113" s="74" t="s">
        <v>523</v>
      </c>
      <c r="E113" s="79" t="s">
        <v>315</v>
      </c>
      <c r="F113" s="79">
        <v>1</v>
      </c>
      <c r="G113" s="86">
        <v>1182.01</v>
      </c>
      <c r="H113" s="86">
        <v>1557.53</v>
      </c>
      <c r="I113" s="86">
        <v>1557.53</v>
      </c>
      <c r="J113" s="83">
        <v>6.4426889984428722E-4</v>
      </c>
    </row>
    <row r="114" spans="1:10" x14ac:dyDescent="0.25">
      <c r="A114" s="78" t="s">
        <v>125</v>
      </c>
      <c r="B114" s="78"/>
      <c r="C114" s="78"/>
      <c r="D114" s="73" t="s">
        <v>336</v>
      </c>
      <c r="E114" s="78"/>
      <c r="F114" s="78"/>
      <c r="G114" s="85"/>
      <c r="H114" s="85"/>
      <c r="I114" s="85">
        <v>178139.69</v>
      </c>
      <c r="J114" s="82">
        <v>7.3687095654595663E-2</v>
      </c>
    </row>
    <row r="115" spans="1:10" x14ac:dyDescent="0.25">
      <c r="A115" s="79" t="s">
        <v>126</v>
      </c>
      <c r="B115" s="79" t="s">
        <v>268</v>
      </c>
      <c r="C115" s="79" t="s">
        <v>24</v>
      </c>
      <c r="D115" s="74" t="s">
        <v>269</v>
      </c>
      <c r="E115" s="79" t="s">
        <v>3</v>
      </c>
      <c r="F115" s="79">
        <v>1.74</v>
      </c>
      <c r="G115" s="86">
        <v>3211.05</v>
      </c>
      <c r="H115" s="86">
        <v>4231.2</v>
      </c>
      <c r="I115" s="86">
        <v>7362.28</v>
      </c>
      <c r="J115" s="83">
        <v>3.0453911230895066E-3</v>
      </c>
    </row>
    <row r="116" spans="1:10" x14ac:dyDescent="0.25">
      <c r="A116" s="79" t="s">
        <v>126</v>
      </c>
      <c r="B116" s="79" t="s">
        <v>266</v>
      </c>
      <c r="C116" s="79" t="s">
        <v>24</v>
      </c>
      <c r="D116" s="74" t="s">
        <v>267</v>
      </c>
      <c r="E116" s="79" t="s">
        <v>3</v>
      </c>
      <c r="F116" s="79">
        <v>35.325000000000003</v>
      </c>
      <c r="G116" s="86">
        <v>172.43</v>
      </c>
      <c r="H116" s="86">
        <v>227.21</v>
      </c>
      <c r="I116" s="86">
        <v>8026.19</v>
      </c>
      <c r="J116" s="83">
        <v>3.3200160518521119E-3</v>
      </c>
    </row>
    <row r="117" spans="1:10" x14ac:dyDescent="0.25">
      <c r="A117" s="79" t="s">
        <v>127</v>
      </c>
      <c r="B117" s="79" t="s">
        <v>231</v>
      </c>
      <c r="C117" s="79" t="s">
        <v>24</v>
      </c>
      <c r="D117" s="74" t="s">
        <v>337</v>
      </c>
      <c r="E117" s="79" t="s">
        <v>2</v>
      </c>
      <c r="F117" s="79">
        <v>6.84</v>
      </c>
      <c r="G117" s="86">
        <v>139.08000000000001</v>
      </c>
      <c r="H117" s="86">
        <v>183.26</v>
      </c>
      <c r="I117" s="86">
        <v>1253.49</v>
      </c>
      <c r="J117" s="83">
        <v>5.1850341455112619E-4</v>
      </c>
    </row>
    <row r="118" spans="1:10" ht="33.75" x14ac:dyDescent="0.25">
      <c r="A118" s="79" t="s">
        <v>128</v>
      </c>
      <c r="B118" s="79" t="s">
        <v>236</v>
      </c>
      <c r="C118" s="79" t="s">
        <v>23</v>
      </c>
      <c r="D118" s="74" t="s">
        <v>338</v>
      </c>
      <c r="E118" s="79" t="s">
        <v>25</v>
      </c>
      <c r="F118" s="79">
        <v>148.80000000000001</v>
      </c>
      <c r="G118" s="86">
        <v>11.8</v>
      </c>
      <c r="H118" s="86">
        <v>15.54</v>
      </c>
      <c r="I118" s="86">
        <v>2312.35</v>
      </c>
      <c r="J118" s="83">
        <v>9.5649855255111463E-4</v>
      </c>
    </row>
    <row r="119" spans="1:10" ht="33.75" x14ac:dyDescent="0.25">
      <c r="A119" s="79" t="s">
        <v>129</v>
      </c>
      <c r="B119" s="79" t="s">
        <v>239</v>
      </c>
      <c r="C119" s="79" t="s">
        <v>23</v>
      </c>
      <c r="D119" s="74" t="s">
        <v>339</v>
      </c>
      <c r="E119" s="79" t="s">
        <v>25</v>
      </c>
      <c r="F119" s="79">
        <v>75.2</v>
      </c>
      <c r="G119" s="86">
        <v>14.94</v>
      </c>
      <c r="H119" s="86">
        <v>19.68</v>
      </c>
      <c r="I119" s="86">
        <v>1479.93</v>
      </c>
      <c r="J119" s="83">
        <v>6.1216982847621295E-4</v>
      </c>
    </row>
    <row r="120" spans="1:10" ht="33.75" x14ac:dyDescent="0.25">
      <c r="A120" s="79" t="s">
        <v>168</v>
      </c>
      <c r="B120" s="79" t="s">
        <v>340</v>
      </c>
      <c r="C120" s="79" t="s">
        <v>23</v>
      </c>
      <c r="D120" s="74" t="s">
        <v>341</v>
      </c>
      <c r="E120" s="79" t="s">
        <v>3</v>
      </c>
      <c r="F120" s="79">
        <v>2.1880000000000002</v>
      </c>
      <c r="G120" s="86">
        <v>993.84</v>
      </c>
      <c r="H120" s="86">
        <v>1309.58</v>
      </c>
      <c r="I120" s="86">
        <v>2865.36</v>
      </c>
      <c r="J120" s="83">
        <v>1.1852499373096036E-3</v>
      </c>
    </row>
    <row r="121" spans="1:10" x14ac:dyDescent="0.25">
      <c r="A121" s="79" t="s">
        <v>169</v>
      </c>
      <c r="B121" s="79" t="s">
        <v>231</v>
      </c>
      <c r="C121" s="79" t="s">
        <v>24</v>
      </c>
      <c r="D121" s="74" t="s">
        <v>342</v>
      </c>
      <c r="E121" s="79" t="s">
        <v>2</v>
      </c>
      <c r="F121" s="79">
        <v>7.4</v>
      </c>
      <c r="G121" s="86">
        <v>139.08000000000001</v>
      </c>
      <c r="H121" s="86">
        <v>183.26</v>
      </c>
      <c r="I121" s="86">
        <v>1356.12</v>
      </c>
      <c r="J121" s="83">
        <v>5.6095609102671203E-4</v>
      </c>
    </row>
    <row r="122" spans="1:10" ht="33.75" x14ac:dyDescent="0.25">
      <c r="A122" s="79" t="s">
        <v>170</v>
      </c>
      <c r="B122" s="79" t="s">
        <v>236</v>
      </c>
      <c r="C122" s="79" t="s">
        <v>23</v>
      </c>
      <c r="D122" s="74" t="s">
        <v>343</v>
      </c>
      <c r="E122" s="79" t="s">
        <v>25</v>
      </c>
      <c r="F122" s="79">
        <v>128.5</v>
      </c>
      <c r="G122" s="86">
        <v>11.8</v>
      </c>
      <c r="H122" s="86">
        <v>15.54</v>
      </c>
      <c r="I122" s="86">
        <v>1996.89</v>
      </c>
      <c r="J122" s="83">
        <v>8.2600920907466226E-4</v>
      </c>
    </row>
    <row r="123" spans="1:10" ht="33.75" x14ac:dyDescent="0.25">
      <c r="A123" s="79" t="s">
        <v>171</v>
      </c>
      <c r="B123" s="79" t="s">
        <v>239</v>
      </c>
      <c r="C123" s="79" t="s">
        <v>23</v>
      </c>
      <c r="D123" s="74" t="s">
        <v>344</v>
      </c>
      <c r="E123" s="79" t="s">
        <v>25</v>
      </c>
      <c r="F123" s="79">
        <v>58.3</v>
      </c>
      <c r="G123" s="86">
        <v>14.94</v>
      </c>
      <c r="H123" s="86">
        <v>19.68</v>
      </c>
      <c r="I123" s="86">
        <v>1147.3399999999999</v>
      </c>
      <c r="J123" s="83">
        <v>4.7459469772482361E-4</v>
      </c>
    </row>
    <row r="124" spans="1:10" ht="33.75" x14ac:dyDescent="0.25">
      <c r="A124" s="79" t="s">
        <v>172</v>
      </c>
      <c r="B124" s="79" t="s">
        <v>340</v>
      </c>
      <c r="C124" s="79" t="s">
        <v>23</v>
      </c>
      <c r="D124" s="74" t="s">
        <v>345</v>
      </c>
      <c r="E124" s="79" t="s">
        <v>3</v>
      </c>
      <c r="F124" s="79">
        <v>0.999</v>
      </c>
      <c r="G124" s="86">
        <v>993.84</v>
      </c>
      <c r="H124" s="86">
        <v>1309.58</v>
      </c>
      <c r="I124" s="86">
        <v>1308.27</v>
      </c>
      <c r="J124" s="83">
        <v>5.4116304250915591E-4</v>
      </c>
    </row>
    <row r="125" spans="1:10" x14ac:dyDescent="0.25">
      <c r="A125" s="79" t="s">
        <v>346</v>
      </c>
      <c r="B125" s="79" t="s">
        <v>275</v>
      </c>
      <c r="C125" s="79" t="s">
        <v>24</v>
      </c>
      <c r="D125" s="74" t="s">
        <v>276</v>
      </c>
      <c r="E125" s="79" t="s">
        <v>2</v>
      </c>
      <c r="F125" s="79">
        <v>204.93</v>
      </c>
      <c r="G125" s="86">
        <v>106.11</v>
      </c>
      <c r="H125" s="86">
        <v>139.82</v>
      </c>
      <c r="I125" s="86">
        <v>28653.31</v>
      </c>
      <c r="J125" s="83">
        <v>1.1852379415226233E-2</v>
      </c>
    </row>
    <row r="126" spans="1:10" ht="45" x14ac:dyDescent="0.25">
      <c r="A126" s="79" t="s">
        <v>347</v>
      </c>
      <c r="B126" s="79" t="s">
        <v>245</v>
      </c>
      <c r="C126" s="79" t="s">
        <v>23</v>
      </c>
      <c r="D126" s="74" t="s">
        <v>246</v>
      </c>
      <c r="E126" s="79" t="s">
        <v>2</v>
      </c>
      <c r="F126" s="79">
        <v>409.86</v>
      </c>
      <c r="G126" s="86">
        <v>8.3800000000000008</v>
      </c>
      <c r="H126" s="86">
        <v>11.04</v>
      </c>
      <c r="I126" s="86">
        <v>4524.8500000000004</v>
      </c>
      <c r="J126" s="83">
        <v>1.8716943695854481E-3</v>
      </c>
    </row>
    <row r="127" spans="1:10" x14ac:dyDescent="0.25">
      <c r="A127" s="79" t="s">
        <v>348</v>
      </c>
      <c r="B127" s="79" t="s">
        <v>279</v>
      </c>
      <c r="C127" s="79" t="s">
        <v>24</v>
      </c>
      <c r="D127" s="74" t="s">
        <v>280</v>
      </c>
      <c r="E127" s="79" t="s">
        <v>2</v>
      </c>
      <c r="F127" s="79">
        <v>409.86</v>
      </c>
      <c r="G127" s="86">
        <v>43.28</v>
      </c>
      <c r="H127" s="86">
        <v>57.03</v>
      </c>
      <c r="I127" s="86">
        <v>23374.31</v>
      </c>
      <c r="J127" s="83">
        <v>9.6687325369779857E-3</v>
      </c>
    </row>
    <row r="128" spans="1:10" ht="22.5" x14ac:dyDescent="0.25">
      <c r="A128" s="79" t="s">
        <v>349</v>
      </c>
      <c r="B128" s="79" t="s">
        <v>293</v>
      </c>
      <c r="C128" s="79" t="s">
        <v>23</v>
      </c>
      <c r="D128" s="74" t="s">
        <v>294</v>
      </c>
      <c r="E128" s="79" t="s">
        <v>133</v>
      </c>
      <c r="F128" s="79">
        <v>4.8</v>
      </c>
      <c r="G128" s="86">
        <v>104.77</v>
      </c>
      <c r="H128" s="86">
        <v>138.05000000000001</v>
      </c>
      <c r="I128" s="86">
        <v>662.64</v>
      </c>
      <c r="J128" s="83">
        <v>2.7409959602243196E-4</v>
      </c>
    </row>
    <row r="129" spans="1:10" ht="45" x14ac:dyDescent="0.25">
      <c r="A129" s="79" t="s">
        <v>350</v>
      </c>
      <c r="B129" s="79" t="s">
        <v>324</v>
      </c>
      <c r="C129" s="79" t="s">
        <v>23</v>
      </c>
      <c r="D129" s="74" t="s">
        <v>325</v>
      </c>
      <c r="E129" s="79" t="s">
        <v>2</v>
      </c>
      <c r="F129" s="79">
        <v>70.55</v>
      </c>
      <c r="G129" s="86">
        <v>59.94</v>
      </c>
      <c r="H129" s="86">
        <v>78.98</v>
      </c>
      <c r="I129" s="86">
        <v>5572.03</v>
      </c>
      <c r="J129" s="83">
        <v>2.304858100967149E-3</v>
      </c>
    </row>
    <row r="130" spans="1:10" ht="33.75" x14ac:dyDescent="0.25">
      <c r="A130" s="79" t="s">
        <v>351</v>
      </c>
      <c r="B130" s="79" t="s">
        <v>296</v>
      </c>
      <c r="C130" s="79" t="s">
        <v>23</v>
      </c>
      <c r="D130" s="74" t="s">
        <v>297</v>
      </c>
      <c r="E130" s="79" t="s">
        <v>2</v>
      </c>
      <c r="F130" s="79">
        <v>69.45</v>
      </c>
      <c r="G130" s="86">
        <v>48.81</v>
      </c>
      <c r="H130" s="86">
        <v>64.31</v>
      </c>
      <c r="I130" s="86">
        <v>4466.32</v>
      </c>
      <c r="J130" s="83">
        <v>1.8474835622765127E-3</v>
      </c>
    </row>
    <row r="131" spans="1:10" x14ac:dyDescent="0.25">
      <c r="A131" s="79" t="s">
        <v>351</v>
      </c>
      <c r="B131" s="79" t="s">
        <v>290</v>
      </c>
      <c r="C131" s="79" t="s">
        <v>24</v>
      </c>
      <c r="D131" s="74" t="s">
        <v>291</v>
      </c>
      <c r="E131" s="79" t="s">
        <v>2</v>
      </c>
      <c r="F131" s="79">
        <v>49.4</v>
      </c>
      <c r="G131" s="86">
        <v>80.66</v>
      </c>
      <c r="H131" s="86">
        <v>106.28</v>
      </c>
      <c r="I131" s="86">
        <v>5250.23</v>
      </c>
      <c r="J131" s="83">
        <v>2.1717462302680989E-3</v>
      </c>
    </row>
    <row r="132" spans="1:10" ht="22.5" x14ac:dyDescent="0.25">
      <c r="A132" s="79" t="s">
        <v>352</v>
      </c>
      <c r="B132" s="79" t="s">
        <v>299</v>
      </c>
      <c r="C132" s="79" t="s">
        <v>24</v>
      </c>
      <c r="D132" s="74" t="s">
        <v>300</v>
      </c>
      <c r="E132" s="79" t="s">
        <v>2</v>
      </c>
      <c r="F132" s="79">
        <v>69.45</v>
      </c>
      <c r="G132" s="86">
        <v>259.42</v>
      </c>
      <c r="H132" s="86">
        <v>341.83</v>
      </c>
      <c r="I132" s="86">
        <v>23740.09</v>
      </c>
      <c r="J132" s="83">
        <v>9.8200366391044576E-3</v>
      </c>
    </row>
    <row r="133" spans="1:10" ht="33.75" x14ac:dyDescent="0.25">
      <c r="A133" s="79" t="s">
        <v>352</v>
      </c>
      <c r="B133" s="79" t="s">
        <v>353</v>
      </c>
      <c r="C133" s="79" t="s">
        <v>23</v>
      </c>
      <c r="D133" s="74" t="s">
        <v>354</v>
      </c>
      <c r="E133" s="79" t="s">
        <v>2</v>
      </c>
      <c r="F133" s="79">
        <v>102</v>
      </c>
      <c r="G133" s="86">
        <v>76.92</v>
      </c>
      <c r="H133" s="86">
        <v>101.35</v>
      </c>
      <c r="I133" s="86">
        <v>10337.700000000001</v>
      </c>
      <c r="J133" s="83">
        <v>4.2761671402286238E-3</v>
      </c>
    </row>
    <row r="134" spans="1:10" ht="33.75" x14ac:dyDescent="0.25">
      <c r="A134" s="79" t="s">
        <v>352</v>
      </c>
      <c r="B134" s="79" t="s">
        <v>301</v>
      </c>
      <c r="C134" s="79" t="s">
        <v>23</v>
      </c>
      <c r="D134" s="74" t="s">
        <v>302</v>
      </c>
      <c r="E134" s="79" t="s">
        <v>2</v>
      </c>
      <c r="F134" s="79">
        <v>46.3</v>
      </c>
      <c r="G134" s="86">
        <v>11.14</v>
      </c>
      <c r="H134" s="86">
        <v>14.67</v>
      </c>
      <c r="I134" s="86">
        <v>679.22</v>
      </c>
      <c r="J134" s="83">
        <v>2.8095787699256952E-4</v>
      </c>
    </row>
    <row r="135" spans="1:10" x14ac:dyDescent="0.25">
      <c r="A135" s="79" t="s">
        <v>355</v>
      </c>
      <c r="B135" s="79" t="s">
        <v>163</v>
      </c>
      <c r="C135" s="79" t="s">
        <v>24</v>
      </c>
      <c r="D135" s="74" t="s">
        <v>453</v>
      </c>
      <c r="E135" s="79" t="s">
        <v>315</v>
      </c>
      <c r="F135" s="79">
        <v>8</v>
      </c>
      <c r="G135" s="86">
        <v>692.94</v>
      </c>
      <c r="H135" s="86">
        <v>913.08</v>
      </c>
      <c r="I135" s="86">
        <v>7304.64</v>
      </c>
      <c r="J135" s="83">
        <v>3.0215484623465193E-3</v>
      </c>
    </row>
    <row r="136" spans="1:10" x14ac:dyDescent="0.25">
      <c r="A136" s="79" t="s">
        <v>356</v>
      </c>
      <c r="B136" s="79" t="s">
        <v>357</v>
      </c>
      <c r="C136" s="79" t="s">
        <v>24</v>
      </c>
      <c r="D136" s="74" t="s">
        <v>358</v>
      </c>
      <c r="E136" s="79" t="s">
        <v>306</v>
      </c>
      <c r="F136" s="79">
        <v>10</v>
      </c>
      <c r="G136" s="86">
        <v>400.43</v>
      </c>
      <c r="H136" s="86">
        <v>527.64</v>
      </c>
      <c r="I136" s="86">
        <v>5276.4</v>
      </c>
      <c r="J136" s="83">
        <v>2.1825713938982859E-3</v>
      </c>
    </row>
    <row r="137" spans="1:10" x14ac:dyDescent="0.25">
      <c r="A137" s="79" t="s">
        <v>359</v>
      </c>
      <c r="B137" s="79" t="s">
        <v>360</v>
      </c>
      <c r="C137" s="79" t="s">
        <v>24</v>
      </c>
      <c r="D137" s="74" t="s">
        <v>361</v>
      </c>
      <c r="E137" s="79" t="s">
        <v>306</v>
      </c>
      <c r="F137" s="79">
        <v>6</v>
      </c>
      <c r="G137" s="86">
        <v>438.87</v>
      </c>
      <c r="H137" s="86">
        <v>578.29</v>
      </c>
      <c r="I137" s="86">
        <v>3469.74</v>
      </c>
      <c r="J137" s="83">
        <v>1.4352504109363653E-3</v>
      </c>
    </row>
    <row r="138" spans="1:10" x14ac:dyDescent="0.25">
      <c r="A138" s="79" t="s">
        <v>362</v>
      </c>
      <c r="B138" s="79" t="s">
        <v>304</v>
      </c>
      <c r="C138" s="79" t="s">
        <v>24</v>
      </c>
      <c r="D138" s="74" t="s">
        <v>305</v>
      </c>
      <c r="E138" s="79" t="s">
        <v>306</v>
      </c>
      <c r="F138" s="79">
        <v>9</v>
      </c>
      <c r="G138" s="86">
        <v>260.64</v>
      </c>
      <c r="H138" s="86">
        <v>343.44</v>
      </c>
      <c r="I138" s="86">
        <v>3090.96</v>
      </c>
      <c r="J138" s="83">
        <v>1.2785688870600876E-3</v>
      </c>
    </row>
    <row r="139" spans="1:10" x14ac:dyDescent="0.25">
      <c r="A139" s="79" t="s">
        <v>363</v>
      </c>
      <c r="B139" s="79" t="s">
        <v>185</v>
      </c>
      <c r="C139" s="79" t="s">
        <v>24</v>
      </c>
      <c r="D139" s="74" t="s">
        <v>186</v>
      </c>
      <c r="E139" s="79" t="s">
        <v>315</v>
      </c>
      <c r="F139" s="79">
        <v>3</v>
      </c>
      <c r="G139" s="86">
        <v>180.47</v>
      </c>
      <c r="H139" s="86">
        <v>237.8</v>
      </c>
      <c r="I139" s="86">
        <v>713.4</v>
      </c>
      <c r="J139" s="83">
        <v>2.9509635971629089E-4</v>
      </c>
    </row>
    <row r="140" spans="1:10" x14ac:dyDescent="0.25">
      <c r="A140" s="79" t="s">
        <v>364</v>
      </c>
      <c r="B140" s="79" t="s">
        <v>365</v>
      </c>
      <c r="C140" s="79" t="s">
        <v>24</v>
      </c>
      <c r="D140" s="74" t="s">
        <v>366</v>
      </c>
      <c r="E140" s="79" t="s">
        <v>315</v>
      </c>
      <c r="F140" s="79">
        <v>6</v>
      </c>
      <c r="G140" s="86">
        <v>83.26</v>
      </c>
      <c r="H140" s="86">
        <v>109.71</v>
      </c>
      <c r="I140" s="86">
        <v>658.26</v>
      </c>
      <c r="J140" s="83">
        <v>2.7228781854057421E-4</v>
      </c>
    </row>
    <row r="141" spans="1:10" ht="22.5" x14ac:dyDescent="0.25">
      <c r="A141" s="79" t="s">
        <v>364</v>
      </c>
      <c r="B141" s="79" t="s">
        <v>454</v>
      </c>
      <c r="C141" s="79" t="s">
        <v>23</v>
      </c>
      <c r="D141" s="74" t="s">
        <v>455</v>
      </c>
      <c r="E141" s="79" t="s">
        <v>4</v>
      </c>
      <c r="F141" s="79">
        <v>9</v>
      </c>
      <c r="G141" s="86">
        <v>35.130000000000003</v>
      </c>
      <c r="H141" s="86">
        <v>46.29</v>
      </c>
      <c r="I141" s="86">
        <v>416.61</v>
      </c>
      <c r="J141" s="83">
        <v>1.7232982116821411E-4</v>
      </c>
    </row>
    <row r="142" spans="1:10" ht="33.75" x14ac:dyDescent="0.25">
      <c r="A142" s="79" t="s">
        <v>367</v>
      </c>
      <c r="B142" s="79" t="s">
        <v>368</v>
      </c>
      <c r="C142" s="79" t="s">
        <v>23</v>
      </c>
      <c r="D142" s="74" t="s">
        <v>369</v>
      </c>
      <c r="E142" s="79" t="s">
        <v>4</v>
      </c>
      <c r="F142" s="79">
        <v>6</v>
      </c>
      <c r="G142" s="86">
        <v>500.3</v>
      </c>
      <c r="H142" s="86">
        <v>659.24</v>
      </c>
      <c r="I142" s="86">
        <v>3955.44</v>
      </c>
      <c r="J142" s="83">
        <v>1.6361591604656652E-3</v>
      </c>
    </row>
    <row r="143" spans="1:10" x14ac:dyDescent="0.25">
      <c r="A143" s="79" t="s">
        <v>370</v>
      </c>
      <c r="B143" s="79" t="s">
        <v>371</v>
      </c>
      <c r="C143" s="79" t="s">
        <v>24</v>
      </c>
      <c r="D143" s="74" t="s">
        <v>372</v>
      </c>
      <c r="E143" s="79" t="s">
        <v>2</v>
      </c>
      <c r="F143" s="79">
        <v>0.96</v>
      </c>
      <c r="G143" s="86">
        <v>915.04</v>
      </c>
      <c r="H143" s="86">
        <v>1205.74</v>
      </c>
      <c r="I143" s="86">
        <v>1157.51</v>
      </c>
      <c r="J143" s="83">
        <v>4.7880149612447971E-4</v>
      </c>
    </row>
    <row r="144" spans="1:10" x14ac:dyDescent="0.25">
      <c r="A144" s="79" t="s">
        <v>370</v>
      </c>
      <c r="B144" s="79" t="s">
        <v>524</v>
      </c>
      <c r="C144" s="79" t="s">
        <v>24</v>
      </c>
      <c r="D144" s="74" t="s">
        <v>525</v>
      </c>
      <c r="E144" s="79" t="s">
        <v>315</v>
      </c>
      <c r="F144" s="79">
        <v>1</v>
      </c>
      <c r="G144" s="86">
        <v>774.37</v>
      </c>
      <c r="H144" s="86">
        <v>1020.38</v>
      </c>
      <c r="I144" s="86">
        <v>1020.38</v>
      </c>
      <c r="J144" s="83">
        <v>4.2207796962056193E-4</v>
      </c>
    </row>
    <row r="145" spans="1:10" ht="56.25" x14ac:dyDescent="0.25">
      <c r="A145" s="79" t="s">
        <v>370</v>
      </c>
      <c r="B145" s="79" t="s">
        <v>598</v>
      </c>
      <c r="C145" s="79" t="s">
        <v>23</v>
      </c>
      <c r="D145" s="74" t="s">
        <v>599</v>
      </c>
      <c r="E145" s="79" t="s">
        <v>4</v>
      </c>
      <c r="F145" s="79">
        <v>2</v>
      </c>
      <c r="G145" s="86">
        <v>1250.92</v>
      </c>
      <c r="H145" s="86">
        <v>1648.33</v>
      </c>
      <c r="I145" s="86">
        <v>3296.66</v>
      </c>
      <c r="J145" s="83">
        <v>1.3636562450550988E-3</v>
      </c>
    </row>
    <row r="146" spans="1:10" ht="22.5" x14ac:dyDescent="0.25">
      <c r="A146" s="79" t="s">
        <v>373</v>
      </c>
      <c r="B146" s="79" t="s">
        <v>143</v>
      </c>
      <c r="C146" s="79" t="s">
        <v>23</v>
      </c>
      <c r="D146" s="74" t="s">
        <v>253</v>
      </c>
      <c r="E146" s="79" t="s">
        <v>2</v>
      </c>
      <c r="F146" s="79">
        <v>210.54</v>
      </c>
      <c r="G146" s="86">
        <v>13.87</v>
      </c>
      <c r="H146" s="86">
        <v>18.27</v>
      </c>
      <c r="I146" s="86">
        <v>3846.56</v>
      </c>
      <c r="J146" s="83">
        <v>1.5911211850719034E-3</v>
      </c>
    </row>
    <row r="147" spans="1:10" ht="33.75" x14ac:dyDescent="0.25">
      <c r="A147" s="79" t="s">
        <v>373</v>
      </c>
      <c r="B147" s="79" t="s">
        <v>526</v>
      </c>
      <c r="C147" s="79" t="s">
        <v>23</v>
      </c>
      <c r="D147" s="74" t="s">
        <v>527</v>
      </c>
      <c r="E147" s="79" t="s">
        <v>2</v>
      </c>
      <c r="F147" s="79">
        <v>1.8</v>
      </c>
      <c r="G147" s="86">
        <v>967.76</v>
      </c>
      <c r="H147" s="86">
        <v>1275.21</v>
      </c>
      <c r="I147" s="86">
        <v>2295.37</v>
      </c>
      <c r="J147" s="83">
        <v>9.4947481245021383E-4</v>
      </c>
    </row>
    <row r="148" spans="1:10" x14ac:dyDescent="0.25">
      <c r="A148" s="78" t="s">
        <v>374</v>
      </c>
      <c r="B148" s="78"/>
      <c r="C148" s="78"/>
      <c r="D148" s="73" t="s">
        <v>375</v>
      </c>
      <c r="E148" s="78"/>
      <c r="F148" s="78"/>
      <c r="G148" s="85"/>
      <c r="H148" s="85"/>
      <c r="I148" s="85">
        <v>5268.84</v>
      </c>
      <c r="J148" s="82">
        <v>2.1794442163268601E-3</v>
      </c>
    </row>
    <row r="149" spans="1:10" ht="45" x14ac:dyDescent="0.25">
      <c r="A149" s="79" t="s">
        <v>376</v>
      </c>
      <c r="B149" s="79" t="s">
        <v>377</v>
      </c>
      <c r="C149" s="79" t="s">
        <v>23</v>
      </c>
      <c r="D149" s="74" t="s">
        <v>378</v>
      </c>
      <c r="E149" s="79" t="s">
        <v>4</v>
      </c>
      <c r="F149" s="79">
        <v>1</v>
      </c>
      <c r="G149" s="86">
        <v>767.13</v>
      </c>
      <c r="H149" s="86">
        <v>1010.84</v>
      </c>
      <c r="I149" s="86">
        <v>1010.84</v>
      </c>
      <c r="J149" s="83">
        <v>4.1813176935185796E-4</v>
      </c>
    </row>
    <row r="150" spans="1:10" ht="56.25" x14ac:dyDescent="0.25">
      <c r="A150" s="79" t="s">
        <v>379</v>
      </c>
      <c r="B150" s="79" t="s">
        <v>380</v>
      </c>
      <c r="C150" s="79" t="s">
        <v>23</v>
      </c>
      <c r="D150" s="74" t="s">
        <v>381</v>
      </c>
      <c r="E150" s="79" t="s">
        <v>4</v>
      </c>
      <c r="F150" s="79">
        <v>1</v>
      </c>
      <c r="G150" s="86">
        <v>979.08</v>
      </c>
      <c r="H150" s="86">
        <v>1290.1300000000001</v>
      </c>
      <c r="I150" s="86">
        <v>1290.1300000000001</v>
      </c>
      <c r="J150" s="83">
        <v>5.3365947092904166E-4</v>
      </c>
    </row>
    <row r="151" spans="1:10" ht="22.5" x14ac:dyDescent="0.25">
      <c r="A151" s="79" t="s">
        <v>382</v>
      </c>
      <c r="B151" s="79" t="s">
        <v>383</v>
      </c>
      <c r="C151" s="79" t="s">
        <v>23</v>
      </c>
      <c r="D151" s="74" t="s">
        <v>384</v>
      </c>
      <c r="E151" s="79" t="s">
        <v>4</v>
      </c>
      <c r="F151" s="79">
        <v>1</v>
      </c>
      <c r="G151" s="86">
        <v>226.07</v>
      </c>
      <c r="H151" s="86">
        <v>297.89</v>
      </c>
      <c r="I151" s="86">
        <v>297.89</v>
      </c>
      <c r="J151" s="83">
        <v>1.2322155115767575E-4</v>
      </c>
    </row>
    <row r="152" spans="1:10" x14ac:dyDescent="0.25">
      <c r="A152" s="79" t="s">
        <v>385</v>
      </c>
      <c r="B152" s="79" t="s">
        <v>386</v>
      </c>
      <c r="C152" s="79" t="s">
        <v>24</v>
      </c>
      <c r="D152" s="74" t="s">
        <v>387</v>
      </c>
      <c r="E152" s="79" t="s">
        <v>306</v>
      </c>
      <c r="F152" s="79">
        <v>1</v>
      </c>
      <c r="G152" s="86">
        <v>105.65</v>
      </c>
      <c r="H152" s="86">
        <v>139.21</v>
      </c>
      <c r="I152" s="86">
        <v>139.21</v>
      </c>
      <c r="J152" s="83">
        <v>5.7583913983886812E-5</v>
      </c>
    </row>
    <row r="153" spans="1:10" x14ac:dyDescent="0.25">
      <c r="A153" s="79" t="s">
        <v>388</v>
      </c>
      <c r="B153" s="79" t="s">
        <v>389</v>
      </c>
      <c r="C153" s="79" t="s">
        <v>24</v>
      </c>
      <c r="D153" s="74" t="s">
        <v>390</v>
      </c>
      <c r="E153" s="79" t="s">
        <v>306</v>
      </c>
      <c r="F153" s="79">
        <v>2</v>
      </c>
      <c r="G153" s="86">
        <v>120.12</v>
      </c>
      <c r="H153" s="86">
        <v>158.28</v>
      </c>
      <c r="I153" s="86">
        <v>316.56</v>
      </c>
      <c r="J153" s="83">
        <v>1.3094435608605135E-4</v>
      </c>
    </row>
    <row r="154" spans="1:10" x14ac:dyDescent="0.25">
      <c r="A154" s="79" t="s">
        <v>391</v>
      </c>
      <c r="B154" s="79" t="s">
        <v>392</v>
      </c>
      <c r="C154" s="79" t="s">
        <v>24</v>
      </c>
      <c r="D154" s="74" t="s">
        <v>393</v>
      </c>
      <c r="E154" s="79" t="s">
        <v>306</v>
      </c>
      <c r="F154" s="79">
        <v>2</v>
      </c>
      <c r="G154" s="86">
        <v>175.54</v>
      </c>
      <c r="H154" s="86">
        <v>231.3</v>
      </c>
      <c r="I154" s="86">
        <v>462.6</v>
      </c>
      <c r="J154" s="83">
        <v>1.91353484727721E-4</v>
      </c>
    </row>
    <row r="155" spans="1:10" ht="22.5" x14ac:dyDescent="0.25">
      <c r="A155" s="79" t="s">
        <v>391</v>
      </c>
      <c r="B155" s="79" t="s">
        <v>454</v>
      </c>
      <c r="C155" s="79" t="s">
        <v>23</v>
      </c>
      <c r="D155" s="74" t="s">
        <v>455</v>
      </c>
      <c r="E155" s="79" t="s">
        <v>4</v>
      </c>
      <c r="F155" s="79">
        <v>1</v>
      </c>
      <c r="G155" s="86">
        <v>35.130000000000003</v>
      </c>
      <c r="H155" s="86">
        <v>46.29</v>
      </c>
      <c r="I155" s="86">
        <v>46.29</v>
      </c>
      <c r="J155" s="83">
        <v>1.9147757907579346E-5</v>
      </c>
    </row>
    <row r="156" spans="1:10" x14ac:dyDescent="0.25">
      <c r="A156" s="79" t="s">
        <v>456</v>
      </c>
      <c r="B156" s="79" t="s">
        <v>163</v>
      </c>
      <c r="C156" s="79" t="s">
        <v>24</v>
      </c>
      <c r="D156" s="74" t="s">
        <v>453</v>
      </c>
      <c r="E156" s="79" t="s">
        <v>315</v>
      </c>
      <c r="F156" s="79">
        <v>1</v>
      </c>
      <c r="G156" s="86">
        <v>692.94</v>
      </c>
      <c r="H156" s="86">
        <v>913.08</v>
      </c>
      <c r="I156" s="86">
        <v>913.08</v>
      </c>
      <c r="J156" s="83">
        <v>3.7769355779331492E-4</v>
      </c>
    </row>
    <row r="157" spans="1:10" x14ac:dyDescent="0.25">
      <c r="A157" s="79" t="s">
        <v>457</v>
      </c>
      <c r="B157" s="79" t="s">
        <v>458</v>
      </c>
      <c r="C157" s="79" t="s">
        <v>24</v>
      </c>
      <c r="D157" s="74" t="s">
        <v>459</v>
      </c>
      <c r="E157" s="79" t="s">
        <v>259</v>
      </c>
      <c r="F157" s="79">
        <v>2</v>
      </c>
      <c r="G157" s="86">
        <v>300.62</v>
      </c>
      <c r="H157" s="86">
        <v>396.12</v>
      </c>
      <c r="I157" s="86">
        <v>792.24</v>
      </c>
      <c r="J157" s="83">
        <v>3.2770835438973128E-4</v>
      </c>
    </row>
    <row r="158" spans="1:10" ht="22.5" x14ac:dyDescent="0.25">
      <c r="A158" s="78" t="s">
        <v>130</v>
      </c>
      <c r="B158" s="78"/>
      <c r="C158" s="78"/>
      <c r="D158" s="73" t="s">
        <v>394</v>
      </c>
      <c r="E158" s="78"/>
      <c r="F158" s="78"/>
      <c r="G158" s="85"/>
      <c r="H158" s="85"/>
      <c r="I158" s="85">
        <v>27264.68</v>
      </c>
      <c r="J158" s="82">
        <v>1.1277975633346735E-2</v>
      </c>
    </row>
    <row r="159" spans="1:10" ht="33.75" x14ac:dyDescent="0.25">
      <c r="A159" s="79" t="s">
        <v>173</v>
      </c>
      <c r="B159" s="79" t="s">
        <v>395</v>
      </c>
      <c r="C159" s="79" t="s">
        <v>23</v>
      </c>
      <c r="D159" s="74" t="s">
        <v>396</v>
      </c>
      <c r="E159" s="79" t="s">
        <v>2</v>
      </c>
      <c r="F159" s="79">
        <v>8.4149999999999991</v>
      </c>
      <c r="G159" s="86">
        <v>143.75</v>
      </c>
      <c r="H159" s="86">
        <v>189.41</v>
      </c>
      <c r="I159" s="86">
        <v>1593.88</v>
      </c>
      <c r="J159" s="83">
        <v>6.5930499835239933E-4</v>
      </c>
    </row>
    <row r="160" spans="1:10" ht="22.5" x14ac:dyDescent="0.25">
      <c r="A160" s="79" t="s">
        <v>131</v>
      </c>
      <c r="B160" s="79" t="s">
        <v>143</v>
      </c>
      <c r="C160" s="79" t="s">
        <v>23</v>
      </c>
      <c r="D160" s="74" t="s">
        <v>253</v>
      </c>
      <c r="E160" s="79" t="s">
        <v>2</v>
      </c>
      <c r="F160" s="79">
        <v>11.7</v>
      </c>
      <c r="G160" s="86">
        <v>13.87</v>
      </c>
      <c r="H160" s="86">
        <v>18.27</v>
      </c>
      <c r="I160" s="86">
        <v>213.75</v>
      </c>
      <c r="J160" s="83">
        <v>8.8417223001622055E-5</v>
      </c>
    </row>
    <row r="161" spans="1:10" x14ac:dyDescent="0.25">
      <c r="A161" s="79" t="s">
        <v>174</v>
      </c>
      <c r="B161" s="79" t="s">
        <v>268</v>
      </c>
      <c r="C161" s="79" t="s">
        <v>24</v>
      </c>
      <c r="D161" s="74" t="s">
        <v>269</v>
      </c>
      <c r="E161" s="79" t="s">
        <v>3</v>
      </c>
      <c r="F161" s="79">
        <v>1.0529999999999999</v>
      </c>
      <c r="G161" s="86">
        <v>3211.05</v>
      </c>
      <c r="H161" s="86">
        <v>4231.2</v>
      </c>
      <c r="I161" s="86">
        <v>4455.45</v>
      </c>
      <c r="J161" s="83">
        <v>1.842987210398021E-3</v>
      </c>
    </row>
    <row r="162" spans="1:10" ht="33.75" x14ac:dyDescent="0.25">
      <c r="A162" s="79" t="s">
        <v>132</v>
      </c>
      <c r="B162" s="79" t="s">
        <v>270</v>
      </c>
      <c r="C162" s="79" t="s">
        <v>24</v>
      </c>
      <c r="D162" s="74" t="s">
        <v>320</v>
      </c>
      <c r="E162" s="79" t="s">
        <v>3</v>
      </c>
      <c r="F162" s="79">
        <v>1.08</v>
      </c>
      <c r="G162" s="86">
        <v>3667.1</v>
      </c>
      <c r="H162" s="86">
        <v>4832.13</v>
      </c>
      <c r="I162" s="86">
        <v>5218.7</v>
      </c>
      <c r="J162" s="83">
        <v>2.1587039142856842E-3</v>
      </c>
    </row>
    <row r="163" spans="1:10" ht="33.75" x14ac:dyDescent="0.25">
      <c r="A163" s="79" t="s">
        <v>397</v>
      </c>
      <c r="B163" s="79" t="s">
        <v>272</v>
      </c>
      <c r="C163" s="79" t="s">
        <v>24</v>
      </c>
      <c r="D163" s="74" t="s">
        <v>321</v>
      </c>
      <c r="E163" s="79" t="s">
        <v>3</v>
      </c>
      <c r="F163" s="79">
        <v>0.54</v>
      </c>
      <c r="G163" s="86">
        <v>3702.2</v>
      </c>
      <c r="H163" s="86">
        <v>4878.38</v>
      </c>
      <c r="I163" s="86">
        <v>2634.32</v>
      </c>
      <c r="J163" s="83">
        <v>1.0896807433807391E-3</v>
      </c>
    </row>
    <row r="164" spans="1:10" x14ac:dyDescent="0.25">
      <c r="A164" s="79" t="s">
        <v>192</v>
      </c>
      <c r="B164" s="79" t="s">
        <v>398</v>
      </c>
      <c r="C164" s="79" t="s">
        <v>24</v>
      </c>
      <c r="D164" s="74" t="s">
        <v>399</v>
      </c>
      <c r="E164" s="79" t="s">
        <v>2</v>
      </c>
      <c r="F164" s="79">
        <v>8.4149999999999991</v>
      </c>
      <c r="G164" s="86">
        <v>202.54</v>
      </c>
      <c r="H164" s="86">
        <v>266.88</v>
      </c>
      <c r="I164" s="86">
        <v>2245.79</v>
      </c>
      <c r="J164" s="83">
        <v>9.2896615319210661E-4</v>
      </c>
    </row>
    <row r="165" spans="1:10" ht="15" customHeight="1" x14ac:dyDescent="0.25">
      <c r="A165" s="79" t="s">
        <v>400</v>
      </c>
      <c r="B165" s="79" t="s">
        <v>401</v>
      </c>
      <c r="C165" s="79" t="s">
        <v>24</v>
      </c>
      <c r="D165" s="74" t="s">
        <v>402</v>
      </c>
      <c r="E165" s="79" t="s">
        <v>2</v>
      </c>
      <c r="F165" s="79">
        <v>1.68</v>
      </c>
      <c r="G165" s="86">
        <v>1056.25</v>
      </c>
      <c r="H165" s="86">
        <v>1391.82</v>
      </c>
      <c r="I165" s="86">
        <v>2338.25</v>
      </c>
      <c r="J165" s="83">
        <v>9.6721203126803629E-4</v>
      </c>
    </row>
    <row r="166" spans="1:10" x14ac:dyDescent="0.25">
      <c r="A166" s="79" t="s">
        <v>403</v>
      </c>
      <c r="B166" s="79" t="s">
        <v>304</v>
      </c>
      <c r="C166" s="79" t="s">
        <v>24</v>
      </c>
      <c r="D166" s="74" t="s">
        <v>305</v>
      </c>
      <c r="E166" s="79" t="s">
        <v>306</v>
      </c>
      <c r="F166" s="79">
        <v>1</v>
      </c>
      <c r="G166" s="86">
        <v>260.64</v>
      </c>
      <c r="H166" s="86">
        <v>343.44</v>
      </c>
      <c r="I166" s="86">
        <v>343.44</v>
      </c>
      <c r="J166" s="83">
        <v>1.4206320967334306E-4</v>
      </c>
    </row>
    <row r="167" spans="1:10" ht="33.75" x14ac:dyDescent="0.25">
      <c r="A167" s="80" t="s">
        <v>403</v>
      </c>
      <c r="B167" s="80" t="s">
        <v>404</v>
      </c>
      <c r="C167" s="80" t="s">
        <v>23</v>
      </c>
      <c r="D167" s="75" t="s">
        <v>405</v>
      </c>
      <c r="E167" s="80" t="s">
        <v>4</v>
      </c>
      <c r="F167" s="80">
        <v>1</v>
      </c>
      <c r="G167" s="87">
        <v>5403.27</v>
      </c>
      <c r="H167" s="87">
        <v>7119.88</v>
      </c>
      <c r="I167" s="87">
        <v>7119.88</v>
      </c>
      <c r="J167" s="84">
        <v>2.9451228898469653E-3</v>
      </c>
    </row>
    <row r="168" spans="1:10" ht="33.75" x14ac:dyDescent="0.25">
      <c r="A168" s="79" t="s">
        <v>406</v>
      </c>
      <c r="B168" s="79" t="s">
        <v>407</v>
      </c>
      <c r="C168" s="79" t="s">
        <v>23</v>
      </c>
      <c r="D168" s="74" t="s">
        <v>408</v>
      </c>
      <c r="E168" s="79" t="s">
        <v>133</v>
      </c>
      <c r="F168" s="79">
        <v>50</v>
      </c>
      <c r="G168" s="86">
        <v>12.43</v>
      </c>
      <c r="H168" s="86">
        <v>16.37</v>
      </c>
      <c r="I168" s="86">
        <v>818.5</v>
      </c>
      <c r="J168" s="83">
        <v>3.385707463243399E-4</v>
      </c>
    </row>
    <row r="169" spans="1:10" x14ac:dyDescent="0.25">
      <c r="A169" s="79" t="s">
        <v>406</v>
      </c>
      <c r="B169" s="79" t="s">
        <v>460</v>
      </c>
      <c r="C169" s="79" t="s">
        <v>24</v>
      </c>
      <c r="D169" s="74" t="s">
        <v>461</v>
      </c>
      <c r="E169" s="79" t="s">
        <v>315</v>
      </c>
      <c r="F169" s="79">
        <v>1</v>
      </c>
      <c r="G169" s="86">
        <v>22.03</v>
      </c>
      <c r="H169" s="86">
        <v>29.02</v>
      </c>
      <c r="I169" s="86">
        <v>29.02</v>
      </c>
      <c r="J169" s="83">
        <v>1.2004059936875191E-5</v>
      </c>
    </row>
    <row r="170" spans="1:10" ht="22.5" x14ac:dyDescent="0.25">
      <c r="A170" s="79" t="s">
        <v>409</v>
      </c>
      <c r="B170" s="79" t="s">
        <v>410</v>
      </c>
      <c r="C170" s="79" t="s">
        <v>23</v>
      </c>
      <c r="D170" s="74" t="s">
        <v>411</v>
      </c>
      <c r="E170" s="79" t="s">
        <v>133</v>
      </c>
      <c r="F170" s="79">
        <v>10</v>
      </c>
      <c r="G170" s="86">
        <v>19.260000000000002</v>
      </c>
      <c r="H170" s="86">
        <v>25.37</v>
      </c>
      <c r="I170" s="86">
        <v>253.7</v>
      </c>
      <c r="J170" s="83">
        <v>1.0494245368660358E-4</v>
      </c>
    </row>
    <row r="171" spans="1:10" x14ac:dyDescent="0.25">
      <c r="A171" s="78" t="s">
        <v>134</v>
      </c>
      <c r="B171" s="78"/>
      <c r="C171" s="78"/>
      <c r="D171" s="73" t="s">
        <v>412</v>
      </c>
      <c r="E171" s="78"/>
      <c r="F171" s="78"/>
      <c r="G171" s="85"/>
      <c r="H171" s="85"/>
      <c r="I171" s="85">
        <v>308707.15000000002</v>
      </c>
      <c r="J171" s="82">
        <v>0.12769604174851551</v>
      </c>
    </row>
    <row r="172" spans="1:10" ht="56.25" x14ac:dyDescent="0.25">
      <c r="A172" s="79" t="s">
        <v>135</v>
      </c>
      <c r="B172" s="79" t="s">
        <v>413</v>
      </c>
      <c r="C172" s="79" t="s">
        <v>23</v>
      </c>
      <c r="D172" s="74" t="s">
        <v>414</v>
      </c>
      <c r="E172" s="79" t="s">
        <v>2</v>
      </c>
      <c r="F172" s="79">
        <v>563.79999999999995</v>
      </c>
      <c r="G172" s="86">
        <v>53.88</v>
      </c>
      <c r="H172" s="86">
        <v>70.989999999999995</v>
      </c>
      <c r="I172" s="86">
        <v>40024.160000000003</v>
      </c>
      <c r="J172" s="83">
        <v>1.6555906807825035E-2</v>
      </c>
    </row>
    <row r="173" spans="1:10" ht="22.5" x14ac:dyDescent="0.25">
      <c r="A173" s="79" t="s">
        <v>136</v>
      </c>
      <c r="B173" s="79" t="s">
        <v>290</v>
      </c>
      <c r="C173" s="79" t="s">
        <v>24</v>
      </c>
      <c r="D173" s="74" t="s">
        <v>415</v>
      </c>
      <c r="E173" s="79" t="s">
        <v>2</v>
      </c>
      <c r="F173" s="79">
        <v>687.78</v>
      </c>
      <c r="G173" s="86">
        <v>80.66</v>
      </c>
      <c r="H173" s="86">
        <v>106.28</v>
      </c>
      <c r="I173" s="86">
        <v>73097.25</v>
      </c>
      <c r="J173" s="83">
        <v>3.0236518615463476E-2</v>
      </c>
    </row>
    <row r="174" spans="1:10" x14ac:dyDescent="0.25">
      <c r="A174" s="79" t="s">
        <v>137</v>
      </c>
      <c r="B174" s="79" t="s">
        <v>416</v>
      </c>
      <c r="C174" s="79" t="s">
        <v>24</v>
      </c>
      <c r="D174" s="74" t="s">
        <v>417</v>
      </c>
      <c r="E174" s="79" t="s">
        <v>2</v>
      </c>
      <c r="F174" s="79">
        <v>1.62</v>
      </c>
      <c r="G174" s="86">
        <v>946.22</v>
      </c>
      <c r="H174" s="86">
        <v>1246.83</v>
      </c>
      <c r="I174" s="86">
        <v>2019.86</v>
      </c>
      <c r="J174" s="83">
        <v>8.3551069965874297E-4</v>
      </c>
    </row>
    <row r="175" spans="1:10" ht="22.5" x14ac:dyDescent="0.25">
      <c r="A175" s="79" t="s">
        <v>138</v>
      </c>
      <c r="B175" s="79" t="s">
        <v>287</v>
      </c>
      <c r="C175" s="79" t="s">
        <v>24</v>
      </c>
      <c r="D175" s="74" t="s">
        <v>418</v>
      </c>
      <c r="E175" s="79" t="s">
        <v>2</v>
      </c>
      <c r="F175" s="79">
        <v>66.599999999999994</v>
      </c>
      <c r="G175" s="86">
        <v>134.77000000000001</v>
      </c>
      <c r="H175" s="86">
        <v>177.58</v>
      </c>
      <c r="I175" s="86">
        <v>11826.82</v>
      </c>
      <c r="J175" s="83">
        <v>4.8921383922341227E-3</v>
      </c>
    </row>
    <row r="176" spans="1:10" ht="22.5" x14ac:dyDescent="0.25">
      <c r="A176" s="79" t="s">
        <v>139</v>
      </c>
      <c r="B176" s="79" t="s">
        <v>419</v>
      </c>
      <c r="C176" s="79" t="s">
        <v>23</v>
      </c>
      <c r="D176" s="74" t="s">
        <v>420</v>
      </c>
      <c r="E176" s="79" t="s">
        <v>2</v>
      </c>
      <c r="F176" s="79">
        <v>953</v>
      </c>
      <c r="G176" s="86">
        <v>90.9</v>
      </c>
      <c r="H176" s="86">
        <v>119.77</v>
      </c>
      <c r="I176" s="86">
        <v>114140.81</v>
      </c>
      <c r="J176" s="83">
        <v>4.7214098018038698E-2</v>
      </c>
    </row>
    <row r="177" spans="1:10" x14ac:dyDescent="0.25">
      <c r="A177" s="79" t="s">
        <v>140</v>
      </c>
      <c r="B177" s="79" t="s">
        <v>462</v>
      </c>
      <c r="C177" s="79" t="s">
        <v>24</v>
      </c>
      <c r="D177" s="74" t="s">
        <v>463</v>
      </c>
      <c r="E177" s="79" t="s">
        <v>2</v>
      </c>
      <c r="F177" s="79">
        <v>953</v>
      </c>
      <c r="G177" s="86">
        <v>25.09</v>
      </c>
      <c r="H177" s="86">
        <v>33.06</v>
      </c>
      <c r="I177" s="86">
        <v>31506.18</v>
      </c>
      <c r="J177" s="83">
        <v>1.3032462891177753E-2</v>
      </c>
    </row>
    <row r="178" spans="1:10" ht="45" x14ac:dyDescent="0.25">
      <c r="A178" s="79" t="s">
        <v>464</v>
      </c>
      <c r="B178" s="79" t="s">
        <v>421</v>
      </c>
      <c r="C178" s="79" t="s">
        <v>23</v>
      </c>
      <c r="D178" s="74" t="s">
        <v>422</v>
      </c>
      <c r="E178" s="79" t="s">
        <v>133</v>
      </c>
      <c r="F178" s="79">
        <v>250.2</v>
      </c>
      <c r="G178" s="86">
        <v>72.33</v>
      </c>
      <c r="H178" s="86">
        <v>95.3</v>
      </c>
      <c r="I178" s="86">
        <v>23844.06</v>
      </c>
      <c r="J178" s="83">
        <v>9.8630436036681E-3</v>
      </c>
    </row>
    <row r="179" spans="1:10" ht="22.5" x14ac:dyDescent="0.25">
      <c r="A179" s="79" t="s">
        <v>465</v>
      </c>
      <c r="B179" s="79" t="s">
        <v>401</v>
      </c>
      <c r="C179" s="79" t="s">
        <v>24</v>
      </c>
      <c r="D179" s="74" t="s">
        <v>402</v>
      </c>
      <c r="E179" s="79" t="s">
        <v>2</v>
      </c>
      <c r="F179" s="79">
        <v>8.8000000000000007</v>
      </c>
      <c r="G179" s="86">
        <v>1056.25</v>
      </c>
      <c r="H179" s="86">
        <v>1391.82</v>
      </c>
      <c r="I179" s="86">
        <v>12248.01</v>
      </c>
      <c r="J179" s="83">
        <v>5.0663627204495763E-3</v>
      </c>
    </row>
    <row r="180" spans="1:10" x14ac:dyDescent="0.25">
      <c r="A180" s="78" t="s">
        <v>141</v>
      </c>
      <c r="B180" s="78"/>
      <c r="C180" s="78"/>
      <c r="D180" s="73" t="s">
        <v>423</v>
      </c>
      <c r="E180" s="78"/>
      <c r="F180" s="78"/>
      <c r="G180" s="85"/>
      <c r="H180" s="85"/>
      <c r="I180" s="85">
        <v>111474.81</v>
      </c>
      <c r="J180" s="82">
        <v>4.6111312911501515E-2</v>
      </c>
    </row>
    <row r="181" spans="1:10" ht="22.5" x14ac:dyDescent="0.25">
      <c r="A181" s="79" t="s">
        <v>142</v>
      </c>
      <c r="B181" s="79" t="s">
        <v>160</v>
      </c>
      <c r="C181" s="79" t="s">
        <v>23</v>
      </c>
      <c r="D181" s="74" t="s">
        <v>161</v>
      </c>
      <c r="E181" s="79" t="s">
        <v>133</v>
      </c>
      <c r="F181" s="79">
        <v>43.2</v>
      </c>
      <c r="G181" s="86">
        <v>64.33</v>
      </c>
      <c r="H181" s="86">
        <v>84.76</v>
      </c>
      <c r="I181" s="86">
        <v>3661.63</v>
      </c>
      <c r="J181" s="83">
        <v>1.5146252924417747E-3</v>
      </c>
    </row>
    <row r="182" spans="1:10" ht="22.5" x14ac:dyDescent="0.25">
      <c r="A182" s="79" t="s">
        <v>175</v>
      </c>
      <c r="B182" s="79" t="s">
        <v>275</v>
      </c>
      <c r="C182" s="79" t="s">
        <v>24</v>
      </c>
      <c r="D182" s="74" t="s">
        <v>424</v>
      </c>
      <c r="E182" s="79" t="s">
        <v>2</v>
      </c>
      <c r="F182" s="79">
        <v>73.98</v>
      </c>
      <c r="G182" s="86">
        <v>106.11</v>
      </c>
      <c r="H182" s="86">
        <v>139.82</v>
      </c>
      <c r="I182" s="86">
        <v>10343.879999999999</v>
      </c>
      <c r="J182" s="83">
        <v>4.2787234837989158E-3</v>
      </c>
    </row>
    <row r="183" spans="1:10" ht="45" x14ac:dyDescent="0.25">
      <c r="A183" s="79" t="s">
        <v>176</v>
      </c>
      <c r="B183" s="79" t="s">
        <v>245</v>
      </c>
      <c r="C183" s="79" t="s">
        <v>23</v>
      </c>
      <c r="D183" s="74" t="s">
        <v>246</v>
      </c>
      <c r="E183" s="79" t="s">
        <v>2</v>
      </c>
      <c r="F183" s="79">
        <v>147.96</v>
      </c>
      <c r="G183" s="86">
        <v>8.3800000000000008</v>
      </c>
      <c r="H183" s="86">
        <v>11.04</v>
      </c>
      <c r="I183" s="86">
        <v>1633.47</v>
      </c>
      <c r="J183" s="83">
        <v>6.7568131581969388E-4</v>
      </c>
    </row>
    <row r="184" spans="1:10" x14ac:dyDescent="0.25">
      <c r="A184" s="79" t="s">
        <v>177</v>
      </c>
      <c r="B184" s="79" t="s">
        <v>279</v>
      </c>
      <c r="C184" s="79" t="s">
        <v>24</v>
      </c>
      <c r="D184" s="74" t="s">
        <v>280</v>
      </c>
      <c r="E184" s="79" t="s">
        <v>2</v>
      </c>
      <c r="F184" s="79">
        <v>147.96</v>
      </c>
      <c r="G184" s="86">
        <v>43.28</v>
      </c>
      <c r="H184" s="86">
        <v>57.03</v>
      </c>
      <c r="I184" s="86">
        <v>8438.15</v>
      </c>
      <c r="J184" s="83">
        <v>3.4904224106252031E-3</v>
      </c>
    </row>
    <row r="185" spans="1:10" x14ac:dyDescent="0.25">
      <c r="A185" s="79" t="s">
        <v>466</v>
      </c>
      <c r="B185" s="79" t="s">
        <v>441</v>
      </c>
      <c r="C185" s="79" t="s">
        <v>24</v>
      </c>
      <c r="D185" s="74" t="s">
        <v>442</v>
      </c>
      <c r="E185" s="79" t="s">
        <v>259</v>
      </c>
      <c r="F185" s="79">
        <v>125.1</v>
      </c>
      <c r="G185" s="86">
        <v>94</v>
      </c>
      <c r="H185" s="86">
        <v>123.86</v>
      </c>
      <c r="I185" s="86">
        <v>15494.88</v>
      </c>
      <c r="J185" s="83">
        <v>6.4094234402029167E-3</v>
      </c>
    </row>
    <row r="186" spans="1:10" x14ac:dyDescent="0.25">
      <c r="A186" s="79" t="s">
        <v>528</v>
      </c>
      <c r="B186" s="79" t="s">
        <v>529</v>
      </c>
      <c r="C186" s="79" t="s">
        <v>24</v>
      </c>
      <c r="D186" s="74" t="s">
        <v>530</v>
      </c>
      <c r="E186" s="79" t="s">
        <v>2</v>
      </c>
      <c r="F186" s="79">
        <v>72</v>
      </c>
      <c r="G186" s="86">
        <v>757.88</v>
      </c>
      <c r="H186" s="86">
        <v>998.65</v>
      </c>
      <c r="I186" s="86">
        <v>71902.8</v>
      </c>
      <c r="J186" s="83">
        <v>2.9742436968613006E-2</v>
      </c>
    </row>
    <row r="187" spans="1:10" x14ac:dyDescent="0.25">
      <c r="A187" s="78" t="s">
        <v>144</v>
      </c>
      <c r="B187" s="78"/>
      <c r="C187" s="78"/>
      <c r="D187" s="73" t="s">
        <v>425</v>
      </c>
      <c r="E187" s="78"/>
      <c r="F187" s="78"/>
      <c r="G187" s="85"/>
      <c r="H187" s="85"/>
      <c r="I187" s="85">
        <v>40545.85</v>
      </c>
      <c r="J187" s="82">
        <v>1.6771702742644761E-2</v>
      </c>
    </row>
    <row r="188" spans="1:10" x14ac:dyDescent="0.25">
      <c r="A188" s="79" t="s">
        <v>145</v>
      </c>
      <c r="B188" s="79" t="s">
        <v>426</v>
      </c>
      <c r="C188" s="79" t="s">
        <v>24</v>
      </c>
      <c r="D188" s="74" t="s">
        <v>427</v>
      </c>
      <c r="E188" s="79" t="s">
        <v>315</v>
      </c>
      <c r="F188" s="79">
        <v>1</v>
      </c>
      <c r="G188" s="86">
        <v>16873.57</v>
      </c>
      <c r="H188" s="86">
        <v>22234.3</v>
      </c>
      <c r="I188" s="86">
        <v>22234.3</v>
      </c>
      <c r="J188" s="83">
        <v>9.1971698778243981E-3</v>
      </c>
    </row>
    <row r="189" spans="1:10" x14ac:dyDescent="0.25">
      <c r="A189" s="79" t="s">
        <v>146</v>
      </c>
      <c r="B189" s="79" t="s">
        <v>428</v>
      </c>
      <c r="C189" s="79" t="s">
        <v>24</v>
      </c>
      <c r="D189" s="74" t="s">
        <v>429</v>
      </c>
      <c r="E189" s="79" t="s">
        <v>259</v>
      </c>
      <c r="F189" s="79">
        <v>40</v>
      </c>
      <c r="G189" s="86">
        <v>41.61</v>
      </c>
      <c r="H189" s="86">
        <v>54.82</v>
      </c>
      <c r="I189" s="86">
        <v>2192.8000000000002</v>
      </c>
      <c r="J189" s="83">
        <v>9.0704695484424252E-4</v>
      </c>
    </row>
    <row r="190" spans="1:10" x14ac:dyDescent="0.25">
      <c r="A190" s="79" t="s">
        <v>147</v>
      </c>
      <c r="B190" s="79" t="s">
        <v>430</v>
      </c>
      <c r="C190" s="79" t="s">
        <v>24</v>
      </c>
      <c r="D190" s="74" t="s">
        <v>431</v>
      </c>
      <c r="E190" s="79" t="s">
        <v>259</v>
      </c>
      <c r="F190" s="79">
        <v>30</v>
      </c>
      <c r="G190" s="86">
        <v>342.83</v>
      </c>
      <c r="H190" s="86">
        <v>451.74</v>
      </c>
      <c r="I190" s="86">
        <v>13552.2</v>
      </c>
      <c r="J190" s="83">
        <v>5.6058380798249471E-3</v>
      </c>
    </row>
    <row r="191" spans="1:10" x14ac:dyDescent="0.25">
      <c r="A191" s="79" t="s">
        <v>148</v>
      </c>
      <c r="B191" s="79" t="s">
        <v>432</v>
      </c>
      <c r="C191" s="79" t="s">
        <v>24</v>
      </c>
      <c r="D191" s="74" t="s">
        <v>433</v>
      </c>
      <c r="E191" s="79" t="s">
        <v>315</v>
      </c>
      <c r="F191" s="79">
        <v>5</v>
      </c>
      <c r="G191" s="86">
        <v>389.55</v>
      </c>
      <c r="H191" s="86">
        <v>513.30999999999995</v>
      </c>
      <c r="I191" s="86">
        <v>2566.5500000000002</v>
      </c>
      <c r="J191" s="83">
        <v>1.0616478301511724E-3</v>
      </c>
    </row>
    <row r="192" spans="1:10" x14ac:dyDescent="0.25">
      <c r="A192" s="78" t="s">
        <v>178</v>
      </c>
      <c r="B192" s="78"/>
      <c r="C192" s="78"/>
      <c r="D192" s="73" t="s">
        <v>434</v>
      </c>
      <c r="E192" s="78"/>
      <c r="F192" s="78"/>
      <c r="G192" s="85"/>
      <c r="H192" s="85"/>
      <c r="I192" s="85">
        <v>201463.33</v>
      </c>
      <c r="J192" s="82">
        <v>8.3334868656184211E-2</v>
      </c>
    </row>
    <row r="193" spans="1:10" ht="33.75" x14ac:dyDescent="0.25">
      <c r="A193" s="79" t="s">
        <v>179</v>
      </c>
      <c r="B193" s="79" t="s">
        <v>435</v>
      </c>
      <c r="C193" s="79" t="s">
        <v>23</v>
      </c>
      <c r="D193" s="74" t="s">
        <v>436</v>
      </c>
      <c r="E193" s="79" t="s">
        <v>2</v>
      </c>
      <c r="F193" s="79">
        <v>1205.55</v>
      </c>
      <c r="G193" s="86">
        <v>15.66</v>
      </c>
      <c r="H193" s="86">
        <v>20.63</v>
      </c>
      <c r="I193" s="86">
        <v>24870.49</v>
      </c>
      <c r="J193" s="83">
        <v>1.0287624142641456E-2</v>
      </c>
    </row>
    <row r="194" spans="1:10" x14ac:dyDescent="0.25">
      <c r="A194" s="79" t="s">
        <v>180</v>
      </c>
      <c r="B194" s="79" t="s">
        <v>437</v>
      </c>
      <c r="C194" s="79" t="s">
        <v>24</v>
      </c>
      <c r="D194" s="74" t="s">
        <v>438</v>
      </c>
      <c r="E194" s="79" t="s">
        <v>2</v>
      </c>
      <c r="F194" s="79">
        <v>20</v>
      </c>
      <c r="G194" s="86">
        <v>143.97999999999999</v>
      </c>
      <c r="H194" s="86">
        <v>189.72</v>
      </c>
      <c r="I194" s="86">
        <v>3794.4</v>
      </c>
      <c r="J194" s="83">
        <v>1.5695453144203729E-3</v>
      </c>
    </row>
    <row r="195" spans="1:10" ht="33.75" x14ac:dyDescent="0.25">
      <c r="A195" s="79" t="s">
        <v>181</v>
      </c>
      <c r="B195" s="79" t="s">
        <v>439</v>
      </c>
      <c r="C195" s="79" t="s">
        <v>23</v>
      </c>
      <c r="D195" s="74" t="s">
        <v>440</v>
      </c>
      <c r="E195" s="79" t="s">
        <v>2</v>
      </c>
      <c r="F195" s="79">
        <v>54.37</v>
      </c>
      <c r="G195" s="86">
        <v>226.85</v>
      </c>
      <c r="H195" s="86">
        <v>298.92</v>
      </c>
      <c r="I195" s="86">
        <v>16252.28</v>
      </c>
      <c r="J195" s="83">
        <v>6.7227203043031675E-3</v>
      </c>
    </row>
    <row r="196" spans="1:10" x14ac:dyDescent="0.25">
      <c r="A196" s="79" t="s">
        <v>182</v>
      </c>
      <c r="B196" s="79" t="s">
        <v>441</v>
      </c>
      <c r="C196" s="79" t="s">
        <v>24</v>
      </c>
      <c r="D196" s="74" t="s">
        <v>442</v>
      </c>
      <c r="E196" s="79" t="s">
        <v>259</v>
      </c>
      <c r="F196" s="79">
        <v>84</v>
      </c>
      <c r="G196" s="86">
        <v>94</v>
      </c>
      <c r="H196" s="86">
        <v>123.86</v>
      </c>
      <c r="I196" s="86">
        <v>10404.24</v>
      </c>
      <c r="J196" s="83">
        <v>4.3036912666310932E-3</v>
      </c>
    </row>
    <row r="197" spans="1:10" x14ac:dyDescent="0.25">
      <c r="A197" s="79" t="s">
        <v>183</v>
      </c>
      <c r="B197" s="79" t="s">
        <v>304</v>
      </c>
      <c r="C197" s="79" t="s">
        <v>24</v>
      </c>
      <c r="D197" s="74" t="s">
        <v>305</v>
      </c>
      <c r="E197" s="79" t="s">
        <v>306</v>
      </c>
      <c r="F197" s="79">
        <v>10</v>
      </c>
      <c r="G197" s="86">
        <v>260.64</v>
      </c>
      <c r="H197" s="86">
        <v>343.44</v>
      </c>
      <c r="I197" s="86">
        <v>3434.4</v>
      </c>
      <c r="J197" s="83">
        <v>1.4206320967334305E-3</v>
      </c>
    </row>
    <row r="198" spans="1:10" x14ac:dyDescent="0.25">
      <c r="A198" s="79" t="s">
        <v>183</v>
      </c>
      <c r="B198" s="79" t="s">
        <v>531</v>
      </c>
      <c r="C198" s="79" t="s">
        <v>24</v>
      </c>
      <c r="D198" s="74" t="s">
        <v>532</v>
      </c>
      <c r="E198" s="79" t="s">
        <v>2</v>
      </c>
      <c r="F198" s="79">
        <v>30</v>
      </c>
      <c r="G198" s="86">
        <v>77.47</v>
      </c>
      <c r="H198" s="86">
        <v>102.08</v>
      </c>
      <c r="I198" s="86">
        <v>3062.4</v>
      </c>
      <c r="J198" s="83">
        <v>1.26675510512359E-3</v>
      </c>
    </row>
    <row r="199" spans="1:10" x14ac:dyDescent="0.25">
      <c r="A199" s="79" t="s">
        <v>184</v>
      </c>
      <c r="B199" s="79" t="s">
        <v>287</v>
      </c>
      <c r="C199" s="79" t="s">
        <v>24</v>
      </c>
      <c r="D199" s="74" t="s">
        <v>288</v>
      </c>
      <c r="E199" s="79" t="s">
        <v>2</v>
      </c>
      <c r="F199" s="79">
        <v>84.6</v>
      </c>
      <c r="G199" s="86">
        <v>134.77000000000001</v>
      </c>
      <c r="H199" s="86">
        <v>177.58</v>
      </c>
      <c r="I199" s="86">
        <v>15023.26</v>
      </c>
      <c r="J199" s="83">
        <v>6.2143388520764847E-3</v>
      </c>
    </row>
    <row r="200" spans="1:10" ht="22.5" x14ac:dyDescent="0.25">
      <c r="A200" s="79" t="s">
        <v>187</v>
      </c>
      <c r="B200" s="79" t="s">
        <v>443</v>
      </c>
      <c r="C200" s="79" t="s">
        <v>23</v>
      </c>
      <c r="D200" s="74" t="s">
        <v>444</v>
      </c>
      <c r="E200" s="79" t="s">
        <v>2</v>
      </c>
      <c r="F200" s="79">
        <v>1205.55</v>
      </c>
      <c r="G200" s="86">
        <v>61.83</v>
      </c>
      <c r="H200" s="86">
        <v>81.47</v>
      </c>
      <c r="I200" s="86">
        <v>98216.15</v>
      </c>
      <c r="J200" s="83">
        <v>4.0626897014787187E-2</v>
      </c>
    </row>
    <row r="201" spans="1:10" ht="22.5" x14ac:dyDescent="0.25">
      <c r="A201" s="79" t="s">
        <v>467</v>
      </c>
      <c r="B201" s="79" t="s">
        <v>468</v>
      </c>
      <c r="C201" s="79" t="s">
        <v>23</v>
      </c>
      <c r="D201" s="74" t="s">
        <v>469</v>
      </c>
      <c r="E201" s="79" t="s">
        <v>2</v>
      </c>
      <c r="F201" s="79">
        <v>86.4</v>
      </c>
      <c r="G201" s="86">
        <v>23.09</v>
      </c>
      <c r="H201" s="86">
        <v>30.42</v>
      </c>
      <c r="I201" s="86">
        <v>2628.28</v>
      </c>
      <c r="J201" s="83">
        <v>1.087182310506214E-3</v>
      </c>
    </row>
    <row r="202" spans="1:10" x14ac:dyDescent="0.25">
      <c r="A202" s="79" t="s">
        <v>470</v>
      </c>
      <c r="B202" s="79" t="s">
        <v>279</v>
      </c>
      <c r="C202" s="79" t="s">
        <v>24</v>
      </c>
      <c r="D202" s="74" t="s">
        <v>471</v>
      </c>
      <c r="E202" s="79" t="s">
        <v>2</v>
      </c>
      <c r="F202" s="79">
        <v>86.4</v>
      </c>
      <c r="G202" s="86">
        <v>43.28</v>
      </c>
      <c r="H202" s="86">
        <v>57.03</v>
      </c>
      <c r="I202" s="86">
        <v>4927.3900000000003</v>
      </c>
      <c r="J202" s="83">
        <v>2.0382041658290641E-3</v>
      </c>
    </row>
    <row r="203" spans="1:10" x14ac:dyDescent="0.25">
      <c r="A203" s="79" t="s">
        <v>472</v>
      </c>
      <c r="B203" s="79" t="s">
        <v>279</v>
      </c>
      <c r="C203" s="79" t="s">
        <v>24</v>
      </c>
      <c r="D203" s="74" t="s">
        <v>473</v>
      </c>
      <c r="E203" s="79" t="s">
        <v>2</v>
      </c>
      <c r="F203" s="79">
        <v>193.8</v>
      </c>
      <c r="G203" s="86">
        <v>43.28</v>
      </c>
      <c r="H203" s="86">
        <v>57.03</v>
      </c>
      <c r="I203" s="86">
        <v>11052.41</v>
      </c>
      <c r="J203" s="83">
        <v>4.5718053785981641E-3</v>
      </c>
    </row>
    <row r="204" spans="1:10" ht="22.5" x14ac:dyDescent="0.25">
      <c r="A204" s="79" t="s">
        <v>474</v>
      </c>
      <c r="B204" s="79" t="s">
        <v>143</v>
      </c>
      <c r="C204" s="79" t="s">
        <v>23</v>
      </c>
      <c r="D204" s="74" t="s">
        <v>253</v>
      </c>
      <c r="E204" s="79" t="s">
        <v>2</v>
      </c>
      <c r="F204" s="79">
        <v>426.8</v>
      </c>
      <c r="G204" s="86">
        <v>13.87</v>
      </c>
      <c r="H204" s="86">
        <v>18.27</v>
      </c>
      <c r="I204" s="86">
        <v>7797.63</v>
      </c>
      <c r="J204" s="83">
        <v>3.2254727045339798E-3</v>
      </c>
    </row>
    <row r="205" spans="1:10" x14ac:dyDescent="0.25">
      <c r="A205" s="78" t="s">
        <v>188</v>
      </c>
      <c r="B205" s="78"/>
      <c r="C205" s="78"/>
      <c r="D205" s="73" t="s">
        <v>475</v>
      </c>
      <c r="E205" s="78"/>
      <c r="F205" s="78"/>
      <c r="G205" s="85"/>
      <c r="H205" s="85"/>
      <c r="I205" s="85">
        <v>86347.17</v>
      </c>
      <c r="J205" s="82">
        <v>3.5717319230170616E-2</v>
      </c>
    </row>
    <row r="206" spans="1:10" ht="33.75" x14ac:dyDescent="0.25">
      <c r="A206" s="79" t="s">
        <v>476</v>
      </c>
      <c r="B206" s="79" t="s">
        <v>477</v>
      </c>
      <c r="C206" s="79" t="s">
        <v>24</v>
      </c>
      <c r="D206" s="74" t="s">
        <v>478</v>
      </c>
      <c r="E206" s="79" t="s">
        <v>315</v>
      </c>
      <c r="F206" s="79">
        <v>1</v>
      </c>
      <c r="G206" s="86">
        <v>50834.38</v>
      </c>
      <c r="H206" s="86">
        <v>66984.460000000006</v>
      </c>
      <c r="I206" s="86">
        <v>66984.460000000006</v>
      </c>
      <c r="J206" s="83">
        <v>2.7707976315617461E-2</v>
      </c>
    </row>
    <row r="207" spans="1:10" x14ac:dyDescent="0.25">
      <c r="A207" s="79" t="s">
        <v>479</v>
      </c>
      <c r="B207" s="79" t="s">
        <v>480</v>
      </c>
      <c r="C207" s="79" t="s">
        <v>24</v>
      </c>
      <c r="D207" s="74" t="s">
        <v>481</v>
      </c>
      <c r="E207" s="79" t="s">
        <v>315</v>
      </c>
      <c r="F207" s="79">
        <v>1</v>
      </c>
      <c r="G207" s="86">
        <v>433.39</v>
      </c>
      <c r="H207" s="86">
        <v>571.07000000000005</v>
      </c>
      <c r="I207" s="86">
        <v>571.07000000000005</v>
      </c>
      <c r="J207" s="83">
        <v>2.3622186451245056E-4</v>
      </c>
    </row>
    <row r="208" spans="1:10" x14ac:dyDescent="0.25">
      <c r="A208" s="79" t="s">
        <v>482</v>
      </c>
      <c r="B208" s="79" t="s">
        <v>483</v>
      </c>
      <c r="C208" s="79" t="s">
        <v>24</v>
      </c>
      <c r="D208" s="74" t="s">
        <v>484</v>
      </c>
      <c r="E208" s="79" t="s">
        <v>315</v>
      </c>
      <c r="F208" s="79">
        <v>3</v>
      </c>
      <c r="G208" s="86">
        <v>4381.7700000000004</v>
      </c>
      <c r="H208" s="86">
        <v>5773.85</v>
      </c>
      <c r="I208" s="86">
        <v>17321.55</v>
      </c>
      <c r="J208" s="83">
        <v>7.1650215161812702E-3</v>
      </c>
    </row>
    <row r="209" spans="1:10" ht="22.5" x14ac:dyDescent="0.25">
      <c r="A209" s="79" t="s">
        <v>485</v>
      </c>
      <c r="B209" s="79" t="s">
        <v>486</v>
      </c>
      <c r="C209" s="79" t="s">
        <v>24</v>
      </c>
      <c r="D209" s="74" t="s">
        <v>487</v>
      </c>
      <c r="E209" s="79" t="s">
        <v>315</v>
      </c>
      <c r="F209" s="79">
        <v>1</v>
      </c>
      <c r="G209" s="86">
        <v>1115.6500000000001</v>
      </c>
      <c r="H209" s="86">
        <v>1470.09</v>
      </c>
      <c r="I209" s="86">
        <v>1470.09</v>
      </c>
      <c r="J209" s="83">
        <v>6.0809953385943655E-4</v>
      </c>
    </row>
    <row r="210" spans="1:10" x14ac:dyDescent="0.25">
      <c r="A210" s="78" t="s">
        <v>189</v>
      </c>
      <c r="B210" s="78"/>
      <c r="C210" s="78"/>
      <c r="D210" s="73" t="s">
        <v>488</v>
      </c>
      <c r="E210" s="78"/>
      <c r="F210" s="78"/>
      <c r="G210" s="85"/>
      <c r="H210" s="85"/>
      <c r="I210" s="85">
        <v>3084.88</v>
      </c>
      <c r="J210" s="82">
        <v>1.2760539082724857E-3</v>
      </c>
    </row>
    <row r="211" spans="1:10" x14ac:dyDescent="0.25">
      <c r="A211" s="79" t="s">
        <v>489</v>
      </c>
      <c r="B211" s="79" t="s">
        <v>490</v>
      </c>
      <c r="C211" s="79" t="s">
        <v>23</v>
      </c>
      <c r="D211" s="74" t="s">
        <v>491</v>
      </c>
      <c r="E211" s="79" t="s">
        <v>4</v>
      </c>
      <c r="F211" s="79">
        <v>6</v>
      </c>
      <c r="G211" s="86">
        <v>218.34</v>
      </c>
      <c r="H211" s="86">
        <v>287.7</v>
      </c>
      <c r="I211" s="86">
        <v>1726.2</v>
      </c>
      <c r="J211" s="83">
        <v>7.1403887880888879E-4</v>
      </c>
    </row>
    <row r="212" spans="1:10" ht="22.5" x14ac:dyDescent="0.25">
      <c r="A212" s="79" t="s">
        <v>492</v>
      </c>
      <c r="B212" s="79" t="s">
        <v>493</v>
      </c>
      <c r="C212" s="79" t="s">
        <v>23</v>
      </c>
      <c r="D212" s="74" t="s">
        <v>494</v>
      </c>
      <c r="E212" s="79" t="s">
        <v>4</v>
      </c>
      <c r="F212" s="79">
        <v>10</v>
      </c>
      <c r="G212" s="86">
        <v>24.73</v>
      </c>
      <c r="H212" s="86">
        <v>32.58</v>
      </c>
      <c r="I212" s="86">
        <v>325.8</v>
      </c>
      <c r="J212" s="83">
        <v>1.3476646200668289E-4</v>
      </c>
    </row>
    <row r="213" spans="1:10" ht="33.75" x14ac:dyDescent="0.25">
      <c r="A213" s="79" t="s">
        <v>495</v>
      </c>
      <c r="B213" s="79" t="s">
        <v>496</v>
      </c>
      <c r="C213" s="79" t="s">
        <v>23</v>
      </c>
      <c r="D213" s="74" t="s">
        <v>497</v>
      </c>
      <c r="E213" s="79" t="s">
        <v>2</v>
      </c>
      <c r="F213" s="79">
        <v>6</v>
      </c>
      <c r="G213" s="86">
        <v>48.1</v>
      </c>
      <c r="H213" s="86">
        <v>63.38</v>
      </c>
      <c r="I213" s="86">
        <v>380.28</v>
      </c>
      <c r="J213" s="83">
        <v>1.5730199561664017E-4</v>
      </c>
    </row>
    <row r="214" spans="1:10" x14ac:dyDescent="0.25">
      <c r="A214" s="79" t="s">
        <v>498</v>
      </c>
      <c r="B214" s="79" t="s">
        <v>499</v>
      </c>
      <c r="C214" s="79" t="s">
        <v>24</v>
      </c>
      <c r="D214" s="74" t="s">
        <v>500</v>
      </c>
      <c r="E214" s="79" t="s">
        <v>315</v>
      </c>
      <c r="F214" s="79">
        <v>10</v>
      </c>
      <c r="G214" s="86">
        <v>49.53</v>
      </c>
      <c r="H214" s="86">
        <v>65.260000000000005</v>
      </c>
      <c r="I214" s="86">
        <v>652.6</v>
      </c>
      <c r="J214" s="83">
        <v>2.6994657184027394E-4</v>
      </c>
    </row>
    <row r="215" spans="1:10" x14ac:dyDescent="0.25">
      <c r="A215" s="78" t="s">
        <v>501</v>
      </c>
      <c r="B215" s="78"/>
      <c r="C215" s="78"/>
      <c r="D215" s="73" t="s">
        <v>502</v>
      </c>
      <c r="E215" s="78"/>
      <c r="F215" s="78"/>
      <c r="G215" s="85"/>
      <c r="H215" s="85"/>
      <c r="I215" s="85">
        <v>184707.73</v>
      </c>
      <c r="J215" s="82">
        <v>7.6403951127641617E-2</v>
      </c>
    </row>
    <row r="216" spans="1:10" x14ac:dyDescent="0.25">
      <c r="A216" s="79" t="s">
        <v>503</v>
      </c>
      <c r="B216" s="79" t="s">
        <v>504</v>
      </c>
      <c r="C216" s="79" t="s">
        <v>24</v>
      </c>
      <c r="D216" s="74" t="s">
        <v>505</v>
      </c>
      <c r="E216" s="79" t="s">
        <v>2</v>
      </c>
      <c r="F216" s="79">
        <v>850</v>
      </c>
      <c r="G216" s="86">
        <v>7.97</v>
      </c>
      <c r="H216" s="86">
        <v>10.5</v>
      </c>
      <c r="I216" s="86">
        <v>8925</v>
      </c>
      <c r="J216" s="83">
        <v>3.6918068551554471E-3</v>
      </c>
    </row>
    <row r="217" spans="1:10" x14ac:dyDescent="0.25">
      <c r="A217" s="79" t="s">
        <v>506</v>
      </c>
      <c r="B217" s="79" t="s">
        <v>507</v>
      </c>
      <c r="C217" s="79" t="s">
        <v>24</v>
      </c>
      <c r="D217" s="74" t="s">
        <v>508</v>
      </c>
      <c r="E217" s="79" t="s">
        <v>315</v>
      </c>
      <c r="F217" s="79">
        <v>1</v>
      </c>
      <c r="G217" s="86">
        <v>1362.33</v>
      </c>
      <c r="H217" s="86">
        <v>1795.14</v>
      </c>
      <c r="I217" s="86">
        <v>1795.14</v>
      </c>
      <c r="J217" s="83">
        <v>7.4255575999593836E-4</v>
      </c>
    </row>
    <row r="218" spans="1:10" x14ac:dyDescent="0.25">
      <c r="A218" s="79" t="s">
        <v>509</v>
      </c>
      <c r="B218" s="79" t="s">
        <v>510</v>
      </c>
      <c r="C218" s="79" t="s">
        <v>24</v>
      </c>
      <c r="D218" s="74" t="s">
        <v>511</v>
      </c>
      <c r="E218" s="79" t="s">
        <v>315</v>
      </c>
      <c r="F218" s="79">
        <v>4</v>
      </c>
      <c r="G218" s="86">
        <v>3393.18</v>
      </c>
      <c r="H218" s="86">
        <v>4471.1899999999996</v>
      </c>
      <c r="I218" s="86">
        <v>17884.759999999998</v>
      </c>
      <c r="J218" s="83">
        <v>7.3979921087742222E-3</v>
      </c>
    </row>
    <row r="219" spans="1:10" x14ac:dyDescent="0.25">
      <c r="A219" s="79" t="s">
        <v>512</v>
      </c>
      <c r="B219" s="79" t="s">
        <v>513</v>
      </c>
      <c r="C219" s="79" t="s">
        <v>24</v>
      </c>
      <c r="D219" s="74" t="s">
        <v>514</v>
      </c>
      <c r="E219" s="79" t="s">
        <v>315</v>
      </c>
      <c r="F219" s="79">
        <v>13</v>
      </c>
      <c r="G219" s="86">
        <v>7292.61</v>
      </c>
      <c r="H219" s="86">
        <v>9609.4699999999993</v>
      </c>
      <c r="I219" s="86">
        <v>124923.11</v>
      </c>
      <c r="J219" s="83">
        <v>5.1674172982110703E-2</v>
      </c>
    </row>
    <row r="220" spans="1:10" ht="15" customHeight="1" x14ac:dyDescent="0.25">
      <c r="A220" s="79" t="s">
        <v>533</v>
      </c>
      <c r="B220" s="79" t="s">
        <v>534</v>
      </c>
      <c r="C220" s="79" t="s">
        <v>24</v>
      </c>
      <c r="D220" s="74" t="s">
        <v>535</v>
      </c>
      <c r="E220" s="79" t="s">
        <v>2</v>
      </c>
      <c r="F220" s="79">
        <v>39</v>
      </c>
      <c r="G220" s="86">
        <v>606.73</v>
      </c>
      <c r="H220" s="86">
        <v>799.48</v>
      </c>
      <c r="I220" s="86">
        <v>31179.72</v>
      </c>
      <c r="J220" s="83">
        <v>1.2897423421605311E-2</v>
      </c>
    </row>
    <row r="221" spans="1:10" ht="15" customHeight="1" x14ac:dyDescent="0.25">
      <c r="A221" s="81"/>
      <c r="B221" s="81"/>
      <c r="C221" s="81"/>
      <c r="D221" s="76"/>
      <c r="E221" s="81"/>
      <c r="F221" s="81"/>
      <c r="G221" s="88"/>
      <c r="H221" s="88"/>
      <c r="I221" s="88"/>
      <c r="J221" s="81"/>
    </row>
    <row r="222" spans="1:10" ht="15" customHeight="1" x14ac:dyDescent="0.25">
      <c r="A222" s="89" t="s">
        <v>149</v>
      </c>
      <c r="B222" s="90"/>
      <c r="C222" s="90"/>
      <c r="D222" s="90"/>
      <c r="E222" s="90"/>
      <c r="F222" s="90"/>
      <c r="G222" s="91"/>
      <c r="H222" s="92">
        <v>1834717.79</v>
      </c>
      <c r="I222" s="92"/>
      <c r="J222" s="92"/>
    </row>
    <row r="223" spans="1:10" ht="15" customHeight="1" x14ac:dyDescent="0.25">
      <c r="A223" s="89" t="s">
        <v>150</v>
      </c>
      <c r="B223" s="90"/>
      <c r="C223" s="90"/>
      <c r="D223" s="90"/>
      <c r="E223" s="90"/>
      <c r="F223" s="90"/>
      <c r="G223" s="91"/>
      <c r="H223" s="92">
        <v>582797.63</v>
      </c>
      <c r="I223" s="92"/>
      <c r="J223" s="92"/>
    </row>
    <row r="224" spans="1:10" ht="15" customHeight="1" x14ac:dyDescent="0.25">
      <c r="A224" s="89" t="s">
        <v>151</v>
      </c>
      <c r="B224" s="90"/>
      <c r="C224" s="90"/>
      <c r="D224" s="90"/>
      <c r="E224" s="90"/>
      <c r="F224" s="90"/>
      <c r="G224" s="91"/>
      <c r="H224" s="92">
        <v>2417515.42</v>
      </c>
      <c r="I224" s="92"/>
      <c r="J224" s="92"/>
    </row>
  </sheetData>
  <mergeCells count="17">
    <mergeCell ref="A7:J7"/>
    <mergeCell ref="A8:J8"/>
    <mergeCell ref="A6:J6"/>
    <mergeCell ref="A1:D5"/>
    <mergeCell ref="E1:J1"/>
    <mergeCell ref="E2:J2"/>
    <mergeCell ref="E3:J3"/>
    <mergeCell ref="E4:G4"/>
    <mergeCell ref="H4:J4"/>
    <mergeCell ref="E5:G5"/>
    <mergeCell ref="H5:J5"/>
    <mergeCell ref="A222:G222"/>
    <mergeCell ref="A223:G223"/>
    <mergeCell ref="A224:G224"/>
    <mergeCell ref="H223:J223"/>
    <mergeCell ref="H224:J224"/>
    <mergeCell ref="H222:J222"/>
  </mergeCells>
  <phoneticPr fontId="4" type="noConversion"/>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D10" sqref="D10"/>
    </sheetView>
  </sheetViews>
  <sheetFormatPr defaultRowHeight="15" x14ac:dyDescent="0.25"/>
  <cols>
    <col min="1" max="1" width="7.5703125" bestFit="1" customWidth="1"/>
    <col min="2" max="2" width="6" bestFit="1" customWidth="1"/>
    <col min="3" max="3" width="5.28515625" bestFit="1" customWidth="1"/>
    <col min="4" max="4" width="40" style="31" customWidth="1"/>
    <col min="5" max="5" width="8.42578125" customWidth="1"/>
    <col min="6" max="6" width="4.140625" bestFit="1" customWidth="1"/>
    <col min="7" max="7" width="3.85546875" bestFit="1" customWidth="1"/>
    <col min="8" max="8" width="7" style="71" bestFit="1" customWidth="1"/>
    <col min="9" max="9" width="7.28515625" customWidth="1"/>
    <col min="10" max="10" width="4.7109375" bestFit="1" customWidth="1"/>
  </cols>
  <sheetData>
    <row r="1" spans="1:10" ht="15" customHeight="1" x14ac:dyDescent="0.25">
      <c r="A1" s="93" t="str">
        <f>'PLA. ORÇAMENTARIA'!A1:D5</f>
        <v xml:space="preserve">                                             PREFEITURA MUNICIPAL DE GARRAFÃO DO NORTE</v>
      </c>
      <c r="B1" s="93"/>
      <c r="C1" s="93"/>
      <c r="D1" s="93"/>
      <c r="E1" s="94" t="s">
        <v>592</v>
      </c>
      <c r="F1" s="94"/>
      <c r="G1" s="94"/>
      <c r="H1" s="94"/>
      <c r="I1" s="94"/>
      <c r="J1" s="94"/>
    </row>
    <row r="2" spans="1:10" x14ac:dyDescent="0.25">
      <c r="A2" s="93"/>
      <c r="B2" s="93"/>
      <c r="C2" s="93"/>
      <c r="D2" s="93"/>
      <c r="E2" s="94" t="s">
        <v>594</v>
      </c>
      <c r="F2" s="94"/>
      <c r="G2" s="94"/>
      <c r="H2" s="94"/>
      <c r="I2" s="94"/>
      <c r="J2" s="94"/>
    </row>
    <row r="3" spans="1:10" x14ac:dyDescent="0.25">
      <c r="A3" s="93"/>
      <c r="B3" s="93"/>
      <c r="C3" s="93"/>
      <c r="D3" s="93"/>
      <c r="E3" s="94" t="s">
        <v>593</v>
      </c>
      <c r="F3" s="94"/>
      <c r="G3" s="94"/>
      <c r="H3" s="94"/>
      <c r="I3" s="94"/>
      <c r="J3" s="94"/>
    </row>
    <row r="4" spans="1:10" ht="31.5" customHeight="1" x14ac:dyDescent="0.25">
      <c r="A4" s="93"/>
      <c r="B4" s="93"/>
      <c r="C4" s="93"/>
      <c r="D4" s="93"/>
      <c r="E4" s="94" t="s">
        <v>205</v>
      </c>
      <c r="F4" s="94"/>
      <c r="G4" s="94"/>
      <c r="H4" s="95" t="s">
        <v>206</v>
      </c>
      <c r="I4" s="95"/>
      <c r="J4" s="95"/>
    </row>
    <row r="5" spans="1:10" ht="34.5" customHeight="1" x14ac:dyDescent="0.25">
      <c r="A5" s="93"/>
      <c r="B5" s="93"/>
      <c r="C5" s="93"/>
      <c r="D5" s="93"/>
      <c r="E5" s="94" t="s">
        <v>0</v>
      </c>
      <c r="F5" s="94"/>
      <c r="G5" s="94"/>
      <c r="H5" s="96">
        <v>0.31769999999999998</v>
      </c>
      <c r="I5" s="96"/>
      <c r="J5" s="96"/>
    </row>
    <row r="6" spans="1:10" x14ac:dyDescent="0.25">
      <c r="A6" s="93" t="str">
        <f>'PLA. ORÇAMENTARIA'!A6:J6</f>
        <v>ESCOLA MUNICIPAL DO ENSINO FUNDAMENTAL SANTA MARIA</v>
      </c>
      <c r="B6" s="93"/>
      <c r="C6" s="93"/>
      <c r="D6" s="93"/>
      <c r="E6" s="93"/>
      <c r="F6" s="93"/>
      <c r="G6" s="93"/>
      <c r="H6" s="93"/>
      <c r="I6" s="93"/>
      <c r="J6" s="93"/>
    </row>
    <row r="7" spans="1:10" x14ac:dyDescent="0.25">
      <c r="A7" s="93" t="str">
        <f>'PLA. ORÇAMENTARIA'!A7:J7</f>
        <v>OBRA: REFORMA E AMPLAIÇÃO</v>
      </c>
      <c r="B7" s="93"/>
      <c r="C7" s="93"/>
      <c r="D7" s="93"/>
      <c r="E7" s="93"/>
      <c r="F7" s="93"/>
      <c r="G7" s="93"/>
      <c r="H7" s="93"/>
      <c r="I7" s="93"/>
      <c r="J7" s="93"/>
    </row>
    <row r="8" spans="1:10" x14ac:dyDescent="0.25">
      <c r="A8" s="93" t="str">
        <f>'PLA. ORÇAMENTARIA'!A8:J8</f>
        <v xml:space="preserve">ENDEREÇO DA OBRA: VILA DO LOURO </v>
      </c>
      <c r="B8" s="93"/>
      <c r="C8" s="93"/>
      <c r="D8" s="93"/>
      <c r="E8" s="93"/>
      <c r="F8" s="93"/>
      <c r="G8" s="93"/>
      <c r="H8" s="93"/>
      <c r="I8" s="93"/>
      <c r="J8" s="93"/>
    </row>
    <row r="9" spans="1:10" ht="16.5" x14ac:dyDescent="0.25">
      <c r="A9" s="42" t="s">
        <v>107</v>
      </c>
      <c r="B9" s="43" t="s">
        <v>97</v>
      </c>
      <c r="C9" s="42" t="s">
        <v>98</v>
      </c>
      <c r="D9" s="59" t="s">
        <v>99</v>
      </c>
      <c r="E9" s="98" t="s">
        <v>568</v>
      </c>
      <c r="F9" s="98"/>
      <c r="G9" s="44" t="s">
        <v>100</v>
      </c>
      <c r="H9" s="66" t="s">
        <v>101</v>
      </c>
      <c r="I9" s="43" t="s">
        <v>102</v>
      </c>
      <c r="J9" s="43" t="s">
        <v>104</v>
      </c>
    </row>
    <row r="10" spans="1:10" x14ac:dyDescent="0.25">
      <c r="A10" s="45" t="s">
        <v>569</v>
      </c>
      <c r="B10" s="46" t="s">
        <v>152</v>
      </c>
      <c r="C10" s="45" t="s">
        <v>24</v>
      </c>
      <c r="D10" s="60" t="s">
        <v>153</v>
      </c>
      <c r="E10" s="99" t="s">
        <v>198</v>
      </c>
      <c r="F10" s="99"/>
      <c r="G10" s="47" t="s">
        <v>2</v>
      </c>
      <c r="H10" s="67">
        <v>1</v>
      </c>
      <c r="I10" s="48">
        <v>191.45</v>
      </c>
      <c r="J10" s="48">
        <v>191.45</v>
      </c>
    </row>
    <row r="11" spans="1:10" ht="16.5" x14ac:dyDescent="0.25">
      <c r="A11" s="49" t="s">
        <v>570</v>
      </c>
      <c r="B11" s="50" t="s">
        <v>571</v>
      </c>
      <c r="C11" s="49" t="s">
        <v>24</v>
      </c>
      <c r="D11" s="61" t="s">
        <v>572</v>
      </c>
      <c r="E11" s="100" t="s">
        <v>198</v>
      </c>
      <c r="F11" s="100"/>
      <c r="G11" s="51" t="s">
        <v>573</v>
      </c>
      <c r="H11" s="68">
        <v>0.4</v>
      </c>
      <c r="I11" s="52">
        <v>19.940000000000001</v>
      </c>
      <c r="J11" s="52">
        <v>7.97</v>
      </c>
    </row>
    <row r="12" spans="1:10" ht="16.5" x14ac:dyDescent="0.25">
      <c r="A12" s="49" t="s">
        <v>570</v>
      </c>
      <c r="B12" s="50" t="s">
        <v>574</v>
      </c>
      <c r="C12" s="49" t="s">
        <v>24</v>
      </c>
      <c r="D12" s="61" t="s">
        <v>575</v>
      </c>
      <c r="E12" s="100" t="s">
        <v>198</v>
      </c>
      <c r="F12" s="100"/>
      <c r="G12" s="51" t="s">
        <v>573</v>
      </c>
      <c r="H12" s="68">
        <v>0.4</v>
      </c>
      <c r="I12" s="52">
        <v>24.43</v>
      </c>
      <c r="J12" s="52">
        <v>9.77</v>
      </c>
    </row>
    <row r="13" spans="1:10" x14ac:dyDescent="0.25">
      <c r="A13" s="53" t="s">
        <v>576</v>
      </c>
      <c r="B13" s="54" t="s">
        <v>577</v>
      </c>
      <c r="C13" s="53" t="s">
        <v>24</v>
      </c>
      <c r="D13" s="62" t="s">
        <v>578</v>
      </c>
      <c r="E13" s="101" t="s">
        <v>579</v>
      </c>
      <c r="F13" s="101"/>
      <c r="G13" s="55" t="s">
        <v>2</v>
      </c>
      <c r="H13" s="69">
        <v>1</v>
      </c>
      <c r="I13" s="56">
        <v>90</v>
      </c>
      <c r="J13" s="56">
        <v>90</v>
      </c>
    </row>
    <row r="14" spans="1:10" x14ac:dyDescent="0.25">
      <c r="A14" s="53" t="s">
        <v>576</v>
      </c>
      <c r="B14" s="54" t="s">
        <v>580</v>
      </c>
      <c r="C14" s="53" t="s">
        <v>24</v>
      </c>
      <c r="D14" s="62" t="s">
        <v>581</v>
      </c>
      <c r="E14" s="101" t="s">
        <v>579</v>
      </c>
      <c r="F14" s="101"/>
      <c r="G14" s="55" t="s">
        <v>582</v>
      </c>
      <c r="H14" s="69">
        <v>0.41</v>
      </c>
      <c r="I14" s="56">
        <v>200</v>
      </c>
      <c r="J14" s="56">
        <v>82</v>
      </c>
    </row>
    <row r="15" spans="1:10" x14ac:dyDescent="0.25">
      <c r="A15" s="53" t="s">
        <v>576</v>
      </c>
      <c r="B15" s="54" t="s">
        <v>583</v>
      </c>
      <c r="C15" s="53" t="s">
        <v>24</v>
      </c>
      <c r="D15" s="62" t="s">
        <v>584</v>
      </c>
      <c r="E15" s="101" t="s">
        <v>579</v>
      </c>
      <c r="F15" s="101"/>
      <c r="G15" s="55" t="s">
        <v>25</v>
      </c>
      <c r="H15" s="69">
        <v>0.1</v>
      </c>
      <c r="I15" s="56">
        <v>17.149999999999999</v>
      </c>
      <c r="J15" s="56">
        <v>1.71</v>
      </c>
    </row>
    <row r="16" spans="1:10" ht="16.5" x14ac:dyDescent="0.25">
      <c r="A16" s="57"/>
      <c r="B16" s="57"/>
      <c r="C16" s="57"/>
      <c r="D16" s="63"/>
      <c r="E16" s="57" t="s">
        <v>585</v>
      </c>
      <c r="F16" s="58">
        <v>11.52</v>
      </c>
      <c r="G16" s="57" t="s">
        <v>586</v>
      </c>
      <c r="H16" s="70">
        <v>0</v>
      </c>
      <c r="I16" s="57" t="s">
        <v>587</v>
      </c>
      <c r="J16" s="58">
        <v>11.52</v>
      </c>
    </row>
    <row r="17" spans="1:10" ht="16.5" x14ac:dyDescent="0.25">
      <c r="A17" s="57"/>
      <c r="B17" s="57"/>
      <c r="C17" s="57"/>
      <c r="D17" s="63"/>
      <c r="E17" s="57" t="s">
        <v>588</v>
      </c>
      <c r="F17" s="58">
        <v>60.82</v>
      </c>
      <c r="G17" s="57"/>
      <c r="H17" s="97" t="s">
        <v>589</v>
      </c>
      <c r="I17" s="97"/>
      <c r="J17" s="58">
        <v>252.27</v>
      </c>
    </row>
  </sheetData>
  <mergeCells count="19">
    <mergeCell ref="A1:D5"/>
    <mergeCell ref="E1:J1"/>
    <mergeCell ref="E2:J2"/>
    <mergeCell ref="E3:J3"/>
    <mergeCell ref="E4:G4"/>
    <mergeCell ref="H4:J4"/>
    <mergeCell ref="E5:G5"/>
    <mergeCell ref="H5:J5"/>
    <mergeCell ref="A6:J6"/>
    <mergeCell ref="A7:J7"/>
    <mergeCell ref="A8:J8"/>
    <mergeCell ref="H17:I17"/>
    <mergeCell ref="E9:F9"/>
    <mergeCell ref="E10:F10"/>
    <mergeCell ref="E11:F11"/>
    <mergeCell ref="E12:F12"/>
    <mergeCell ref="E13:F13"/>
    <mergeCell ref="E14:F14"/>
    <mergeCell ref="E15:F15"/>
  </mergeCells>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M11" sqref="M11"/>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102" t="str">
        <f>'PLA. ORÇAMENTARIA'!A1:D5</f>
        <v xml:space="preserve">                                             PREFEITURA MUNICIPAL DE GARRAFÃO DO NORTE</v>
      </c>
      <c r="B1" s="102"/>
      <c r="C1" s="102"/>
      <c r="D1" s="102"/>
      <c r="E1" s="103" t="str">
        <f>'PLA. ORÇAMENTARIA'!E1:J1</f>
        <v>ENDEREÇO: AV. SETE DE SETEMBRO</v>
      </c>
      <c r="F1" s="103"/>
      <c r="G1" s="103"/>
      <c r="H1" s="103"/>
    </row>
    <row r="2" spans="1:8" x14ac:dyDescent="0.25">
      <c r="A2" s="102"/>
      <c r="B2" s="102"/>
      <c r="C2" s="102"/>
      <c r="D2" s="102"/>
      <c r="E2" s="103"/>
      <c r="F2" s="103"/>
      <c r="G2" s="103"/>
      <c r="H2" s="103"/>
    </row>
    <row r="3" spans="1:8" x14ac:dyDescent="0.25">
      <c r="A3" s="102"/>
      <c r="B3" s="102"/>
      <c r="C3" s="102"/>
      <c r="D3" s="102"/>
      <c r="E3" s="104" t="str">
        <f>'PLA. ORÇAMENTARIA'!E2:J2</f>
        <v>CNPJ: 22.980.940/0001-27</v>
      </c>
      <c r="F3" s="104"/>
      <c r="G3" s="104"/>
      <c r="H3" s="104"/>
    </row>
    <row r="4" spans="1:8" x14ac:dyDescent="0.25">
      <c r="A4" s="102"/>
      <c r="B4" s="102"/>
      <c r="C4" s="102"/>
      <c r="D4" s="102"/>
      <c r="E4" s="104"/>
      <c r="F4" s="104"/>
      <c r="G4" s="104"/>
      <c r="H4" s="104"/>
    </row>
    <row r="5" spans="1:8" x14ac:dyDescent="0.25">
      <c r="A5" s="102"/>
      <c r="B5" s="102"/>
      <c r="C5" s="102"/>
      <c r="D5" s="102"/>
      <c r="E5" s="104" t="str">
        <f>'PLA. ORÇAMENTARIA'!E3:J3</f>
        <v>CEP: 68665-00</v>
      </c>
      <c r="F5" s="104"/>
      <c r="G5" s="104"/>
      <c r="H5" s="104"/>
    </row>
    <row r="6" spans="1:8" x14ac:dyDescent="0.25">
      <c r="A6" s="102"/>
      <c r="B6" s="102"/>
      <c r="C6" s="102"/>
      <c r="D6" s="102"/>
      <c r="E6" s="104"/>
      <c r="F6" s="104"/>
      <c r="G6" s="104"/>
      <c r="H6" s="104"/>
    </row>
    <row r="7" spans="1:8" ht="21.75" customHeight="1" x14ac:dyDescent="0.25">
      <c r="A7" s="102"/>
      <c r="B7" s="102"/>
      <c r="C7" s="102"/>
      <c r="D7" s="102"/>
      <c r="E7" s="103" t="str">
        <f>'PLA. ORÇAMENTARIA'!E4:G4</f>
        <v xml:space="preserve">SINAPI - 02/2024 </v>
      </c>
      <c r="F7" s="103"/>
      <c r="G7" s="103" t="s">
        <v>595</v>
      </c>
      <c r="H7" s="103"/>
    </row>
    <row r="8" spans="1:8" ht="26.25" customHeight="1" x14ac:dyDescent="0.25">
      <c r="A8" s="105" t="str">
        <f>'PLA. ORÇAMENTARIA'!A6:J6</f>
        <v>ESCOLA MUNICIPAL DO ENSINO FUNDAMENTAL SANTA MARIA</v>
      </c>
      <c r="B8" s="105"/>
      <c r="C8" s="105"/>
      <c r="D8" s="105"/>
      <c r="E8" s="106" t="s">
        <v>0</v>
      </c>
      <c r="F8" s="106"/>
      <c r="G8" s="107">
        <v>0.31769999999999998</v>
      </c>
      <c r="H8" s="107"/>
    </row>
    <row r="9" spans="1:8" x14ac:dyDescent="0.25">
      <c r="A9" s="105" t="str">
        <f>'PLA. ORÇAMENTARIA'!A7:J7</f>
        <v>OBRA: REFORMA E AMPLAIÇÃO</v>
      </c>
      <c r="B9" s="105"/>
      <c r="C9" s="105"/>
      <c r="D9" s="105"/>
      <c r="E9" s="105"/>
      <c r="F9" s="105"/>
      <c r="G9" s="105"/>
      <c r="H9" s="105"/>
    </row>
    <row r="10" spans="1:8" x14ac:dyDescent="0.25">
      <c r="A10" s="105" t="str">
        <f>'PLA. ORÇAMENTARIA'!A8:J8</f>
        <v xml:space="preserve">ENDEREÇO DA OBRA: VILA DO LOURO </v>
      </c>
      <c r="B10" s="105"/>
      <c r="C10" s="105"/>
      <c r="D10" s="105"/>
      <c r="E10" s="105"/>
      <c r="F10" s="105"/>
      <c r="G10" s="105"/>
      <c r="H10" s="105"/>
    </row>
    <row r="11" spans="1:8" x14ac:dyDescent="0.25">
      <c r="A11" s="108" t="s">
        <v>5</v>
      </c>
      <c r="B11" s="108"/>
      <c r="C11" s="108"/>
      <c r="D11" s="108"/>
      <c r="E11" s="108"/>
      <c r="F11" s="108"/>
      <c r="G11" s="108"/>
      <c r="H11" s="5"/>
    </row>
    <row r="12" spans="1:8" x14ac:dyDescent="0.25">
      <c r="A12" s="6"/>
      <c r="B12" s="6"/>
      <c r="C12" s="6"/>
      <c r="D12" s="6"/>
      <c r="E12" s="6"/>
      <c r="F12" s="6"/>
      <c r="G12" s="6"/>
      <c r="H12" s="5"/>
    </row>
    <row r="13" spans="1:8" x14ac:dyDescent="0.25">
      <c r="A13" s="6"/>
      <c r="B13" s="109" t="s">
        <v>6</v>
      </c>
      <c r="C13" s="110" t="s">
        <v>7</v>
      </c>
      <c r="D13" s="111"/>
      <c r="E13" s="111"/>
      <c r="F13" s="111"/>
      <c r="G13" s="112">
        <v>-1</v>
      </c>
      <c r="H13" s="5"/>
    </row>
    <row r="14" spans="1:8" x14ac:dyDescent="0.25">
      <c r="A14" s="6"/>
      <c r="B14" s="109"/>
      <c r="C14" s="113" t="s">
        <v>8</v>
      </c>
      <c r="D14" s="114"/>
      <c r="E14" s="114"/>
      <c r="F14" s="114"/>
      <c r="G14" s="112"/>
      <c r="H14" s="5"/>
    </row>
    <row r="15" spans="1:8" x14ac:dyDescent="0.25">
      <c r="A15" s="6"/>
      <c r="B15" s="6"/>
      <c r="C15" s="6"/>
      <c r="D15" s="6"/>
      <c r="E15" s="6"/>
      <c r="F15" s="6"/>
      <c r="G15" s="6"/>
      <c r="H15" s="5"/>
    </row>
    <row r="16" spans="1:8" x14ac:dyDescent="0.25">
      <c r="A16" s="6"/>
      <c r="B16" s="6" t="s">
        <v>9</v>
      </c>
      <c r="C16" s="6"/>
      <c r="D16" s="6"/>
      <c r="E16" s="6"/>
      <c r="F16" s="7">
        <v>0.03</v>
      </c>
      <c r="G16" s="6"/>
      <c r="H16" s="5"/>
    </row>
    <row r="17" spans="1:8" x14ac:dyDescent="0.25">
      <c r="A17" s="6"/>
      <c r="B17" s="6" t="s">
        <v>10</v>
      </c>
      <c r="C17" s="6"/>
      <c r="D17" s="6"/>
      <c r="E17" s="6"/>
      <c r="F17" s="7">
        <v>3.5000000000000001E-3</v>
      </c>
      <c r="G17" s="6"/>
      <c r="H17" s="5"/>
    </row>
    <row r="18" spans="1:8" x14ac:dyDescent="0.25">
      <c r="A18" s="6"/>
      <c r="B18" s="6" t="s">
        <v>11</v>
      </c>
      <c r="C18" s="6"/>
      <c r="D18" s="6"/>
      <c r="E18" s="6"/>
      <c r="F18" s="7">
        <v>9.7000000000000003E-3</v>
      </c>
      <c r="G18" s="6"/>
      <c r="H18" s="5"/>
    </row>
    <row r="19" spans="1:8" x14ac:dyDescent="0.25">
      <c r="A19" s="6"/>
      <c r="B19" s="6" t="s">
        <v>12</v>
      </c>
      <c r="C19" s="6"/>
      <c r="D19" s="6"/>
      <c r="E19" s="6"/>
      <c r="F19" s="7">
        <v>4.4999999999999997E-3</v>
      </c>
      <c r="G19" s="6"/>
      <c r="H19" s="5"/>
    </row>
    <row r="20" spans="1:8" x14ac:dyDescent="0.25">
      <c r="A20" s="6"/>
      <c r="B20" s="6" t="s">
        <v>13</v>
      </c>
      <c r="C20" s="6"/>
      <c r="D20" s="6"/>
      <c r="E20" s="6"/>
      <c r="F20" s="8">
        <v>5.8999999999999999E-3</v>
      </c>
      <c r="G20" s="6"/>
      <c r="H20" s="5"/>
    </row>
    <row r="21" spans="1:8" x14ac:dyDescent="0.25">
      <c r="A21" s="6"/>
      <c r="B21" s="6" t="s">
        <v>14</v>
      </c>
      <c r="C21" s="6"/>
      <c r="D21" s="6"/>
      <c r="E21" s="6"/>
      <c r="F21" s="7">
        <v>8.5900000000000004E-2</v>
      </c>
      <c r="G21" s="6"/>
      <c r="H21" s="5"/>
    </row>
    <row r="22" spans="1:8" x14ac:dyDescent="0.25">
      <c r="A22" s="6"/>
      <c r="B22" s="6" t="s">
        <v>15</v>
      </c>
      <c r="C22" s="6"/>
      <c r="D22" s="6"/>
      <c r="E22" s="6"/>
      <c r="F22" s="7">
        <v>0.13150000000000001</v>
      </c>
      <c r="G22" s="6"/>
      <c r="H22" s="5"/>
    </row>
    <row r="23" spans="1:8" x14ac:dyDescent="0.25">
      <c r="A23" s="6"/>
      <c r="B23" s="6"/>
      <c r="C23" s="6" t="s">
        <v>16</v>
      </c>
      <c r="D23" s="6"/>
      <c r="E23" s="6"/>
      <c r="F23" s="7">
        <v>0.05</v>
      </c>
      <c r="G23" s="6"/>
      <c r="H23" s="5"/>
    </row>
    <row r="24" spans="1:8" x14ac:dyDescent="0.25">
      <c r="A24" s="6"/>
      <c r="B24" s="6"/>
      <c r="C24" s="6" t="s">
        <v>17</v>
      </c>
      <c r="D24" s="6"/>
      <c r="E24" s="6"/>
      <c r="F24" s="7">
        <v>6.4999999999999997E-3</v>
      </c>
      <c r="G24" s="6"/>
      <c r="H24" s="5"/>
    </row>
    <row r="25" spans="1:8" x14ac:dyDescent="0.25">
      <c r="A25" s="6"/>
      <c r="B25" s="6"/>
      <c r="C25" s="6" t="s">
        <v>18</v>
      </c>
      <c r="D25" s="6"/>
      <c r="E25" s="6"/>
      <c r="F25" s="7">
        <v>0.03</v>
      </c>
      <c r="G25" s="6"/>
      <c r="H25" s="5"/>
    </row>
    <row r="26" spans="1:8" x14ac:dyDescent="0.25">
      <c r="A26" s="6"/>
      <c r="B26" s="6"/>
      <c r="C26" s="6" t="s">
        <v>19</v>
      </c>
      <c r="D26" s="6"/>
      <c r="E26" s="6"/>
      <c r="F26" s="7">
        <v>4.4999999999999998E-2</v>
      </c>
      <c r="G26" s="6"/>
      <c r="H26" s="5"/>
    </row>
    <row r="27" spans="1:8" x14ac:dyDescent="0.25">
      <c r="A27" s="6"/>
      <c r="B27" s="6"/>
      <c r="C27" s="6"/>
      <c r="D27" s="6"/>
      <c r="E27" s="6"/>
      <c r="F27" s="6"/>
      <c r="G27" s="6"/>
      <c r="H27" s="5"/>
    </row>
    <row r="28" spans="1:8" x14ac:dyDescent="0.25">
      <c r="A28" s="6"/>
      <c r="B28" s="6"/>
      <c r="C28" s="6"/>
      <c r="D28" s="6"/>
      <c r="E28" s="6"/>
      <c r="F28" s="6"/>
      <c r="G28" s="6"/>
      <c r="H28" s="5"/>
    </row>
    <row r="29" spans="1:8" x14ac:dyDescent="0.25">
      <c r="A29" s="6"/>
      <c r="B29" s="109" t="s">
        <v>6</v>
      </c>
      <c r="C29" s="110" t="s">
        <v>20</v>
      </c>
      <c r="D29" s="111"/>
      <c r="E29" s="111"/>
      <c r="F29" s="111"/>
      <c r="G29" s="112">
        <v>-1</v>
      </c>
      <c r="H29" s="5"/>
    </row>
    <row r="30" spans="1:8" x14ac:dyDescent="0.25">
      <c r="A30" s="6"/>
      <c r="B30" s="109"/>
      <c r="C30" s="113" t="s">
        <v>21</v>
      </c>
      <c r="D30" s="114"/>
      <c r="E30" s="114"/>
      <c r="F30" s="114"/>
      <c r="G30" s="112"/>
      <c r="H30" s="5"/>
    </row>
    <row r="31" spans="1:8" x14ac:dyDescent="0.25">
      <c r="A31" s="6"/>
      <c r="B31" s="6"/>
      <c r="C31" s="6"/>
      <c r="D31" s="6"/>
      <c r="E31" s="6"/>
      <c r="F31" s="6"/>
      <c r="G31" s="6"/>
      <c r="H31" s="5"/>
    </row>
    <row r="32" spans="1:8" x14ac:dyDescent="0.25">
      <c r="A32" s="6"/>
      <c r="B32" s="109" t="s">
        <v>6</v>
      </c>
      <c r="C32" s="110">
        <f xml:space="preserve"> (1 +F16+F17+F18+F19)*(1+F20)*(1+F21)</f>
        <v>1.1444098448370001</v>
      </c>
      <c r="D32" s="111"/>
      <c r="E32" s="111"/>
      <c r="F32" s="111"/>
      <c r="G32" s="112">
        <v>-1</v>
      </c>
      <c r="H32" s="1"/>
    </row>
    <row r="33" spans="1:8" x14ac:dyDescent="0.25">
      <c r="A33" s="6"/>
      <c r="B33" s="109"/>
      <c r="C33" s="123">
        <f>(1-F22)</f>
        <v>0.86850000000000005</v>
      </c>
      <c r="D33" s="124"/>
      <c r="E33" s="124"/>
      <c r="F33" s="124"/>
      <c r="G33" s="112"/>
      <c r="H33" s="1"/>
    </row>
    <row r="34" spans="1:8" ht="15.75" thickBot="1" x14ac:dyDescent="0.3">
      <c r="A34" s="6"/>
      <c r="B34" s="6"/>
      <c r="C34" s="6"/>
      <c r="D34" s="6"/>
      <c r="E34" s="6"/>
      <c r="F34" s="6"/>
      <c r="G34" s="6"/>
      <c r="H34" s="1"/>
    </row>
    <row r="35" spans="1:8" x14ac:dyDescent="0.25">
      <c r="A35" s="6"/>
      <c r="B35" s="116" t="s">
        <v>6</v>
      </c>
      <c r="C35" s="118">
        <f>(C32/C33)-1</f>
        <v>0.317685486283247</v>
      </c>
      <c r="D35" s="118"/>
      <c r="E35" s="118"/>
      <c r="F35" s="119"/>
      <c r="G35" s="6"/>
      <c r="H35" s="1"/>
    </row>
    <row r="36" spans="1:8" ht="15.75" thickBot="1" x14ac:dyDescent="0.3">
      <c r="A36" s="6"/>
      <c r="B36" s="117"/>
      <c r="C36" s="120"/>
      <c r="D36" s="120"/>
      <c r="E36" s="120"/>
      <c r="F36" s="121"/>
      <c r="G36" s="6"/>
      <c r="H36" s="1"/>
    </row>
    <row r="37" spans="1:8" x14ac:dyDescent="0.25">
      <c r="A37" s="6"/>
      <c r="B37" s="6"/>
      <c r="C37" s="6"/>
      <c r="D37" s="6"/>
      <c r="E37" s="6"/>
      <c r="F37" s="6"/>
      <c r="G37" s="6"/>
      <c r="H37" s="1"/>
    </row>
    <row r="38" spans="1:8" x14ac:dyDescent="0.25">
      <c r="A38" s="6" t="s">
        <v>22</v>
      </c>
      <c r="B38" s="6"/>
      <c r="C38" s="6"/>
      <c r="D38" s="6"/>
      <c r="E38" s="6"/>
      <c r="F38" s="6"/>
      <c r="G38" s="6"/>
      <c r="H38" s="1"/>
    </row>
    <row r="39" spans="1:8" x14ac:dyDescent="0.25">
      <c r="A39" s="6"/>
      <c r="B39" s="6"/>
      <c r="C39" s="6"/>
      <c r="D39" s="6"/>
      <c r="E39" s="6"/>
      <c r="F39" s="6"/>
      <c r="G39" s="6"/>
      <c r="H39" s="1"/>
    </row>
    <row r="40" spans="1:8" x14ac:dyDescent="0.25">
      <c r="A40" s="122"/>
      <c r="B40" s="122"/>
      <c r="C40" s="122"/>
      <c r="D40" s="122"/>
      <c r="E40" s="122"/>
      <c r="F40" s="122"/>
      <c r="G40" s="122"/>
      <c r="H40" s="1"/>
    </row>
    <row r="41" spans="1:8" x14ac:dyDescent="0.25">
      <c r="A41" s="115"/>
      <c r="B41" s="115"/>
      <c r="C41" s="115"/>
      <c r="D41" s="1"/>
      <c r="E41" s="1"/>
      <c r="F41" s="1"/>
      <c r="G41" s="2"/>
      <c r="H41" s="1"/>
    </row>
    <row r="42" spans="1:8" x14ac:dyDescent="0.25">
      <c r="A42" s="115"/>
      <c r="B42" s="115"/>
      <c r="C42" s="115"/>
      <c r="D42" s="1"/>
      <c r="E42" s="1"/>
      <c r="F42" s="1"/>
      <c r="G42" s="2"/>
      <c r="H42" s="1"/>
    </row>
    <row r="43" spans="1:8" x14ac:dyDescent="0.25">
      <c r="A43" s="115"/>
      <c r="B43" s="115"/>
      <c r="C43" s="115"/>
      <c r="D43" s="1"/>
      <c r="E43" s="1"/>
      <c r="F43" s="1"/>
      <c r="G43" s="2"/>
      <c r="H43" s="1"/>
    </row>
    <row r="44" spans="1:8" x14ac:dyDescent="0.25">
      <c r="A44" s="115"/>
      <c r="B44" s="115"/>
      <c r="C44" s="115"/>
      <c r="D44" s="1"/>
      <c r="E44" s="1"/>
      <c r="F44" s="1"/>
      <c r="G44" s="2"/>
      <c r="H44" s="1"/>
    </row>
    <row r="45" spans="1:8" x14ac:dyDescent="0.25">
      <c r="A45" s="115"/>
      <c r="B45" s="115"/>
      <c r="C45" s="115"/>
      <c r="D45" s="1"/>
      <c r="E45" s="1"/>
      <c r="F45" s="1"/>
      <c r="G45" s="2"/>
      <c r="H45" s="1"/>
    </row>
    <row r="46" spans="1:8" x14ac:dyDescent="0.25">
      <c r="A46" s="115"/>
      <c r="B46" s="115"/>
      <c r="C46" s="115"/>
      <c r="D46" s="1"/>
      <c r="E46" s="1"/>
      <c r="F46" s="1"/>
      <c r="G46" s="2"/>
      <c r="H46" s="1"/>
    </row>
    <row r="47" spans="1:8" x14ac:dyDescent="0.25">
      <c r="A47" s="115"/>
      <c r="B47" s="115"/>
      <c r="C47" s="115"/>
    </row>
  </sheetData>
  <mergeCells count="28">
    <mergeCell ref="A41:C47"/>
    <mergeCell ref="B35:B36"/>
    <mergeCell ref="C35:F36"/>
    <mergeCell ref="A40:G40"/>
    <mergeCell ref="B29:B30"/>
    <mergeCell ref="C29:F29"/>
    <mergeCell ref="G29:G30"/>
    <mergeCell ref="C30:F30"/>
    <mergeCell ref="B32:B33"/>
    <mergeCell ref="C32:F32"/>
    <mergeCell ref="G32:G33"/>
    <mergeCell ref="C33:F33"/>
    <mergeCell ref="A8:D8"/>
    <mergeCell ref="E8:F8"/>
    <mergeCell ref="G8:H8"/>
    <mergeCell ref="A11:G11"/>
    <mergeCell ref="B13:B14"/>
    <mergeCell ref="C13:F13"/>
    <mergeCell ref="G13:G14"/>
    <mergeCell ref="C14:F14"/>
    <mergeCell ref="A9:H9"/>
    <mergeCell ref="A10:H10"/>
    <mergeCell ref="A1:D7"/>
    <mergeCell ref="E1:H2"/>
    <mergeCell ref="E3:H4"/>
    <mergeCell ref="E5:H6"/>
    <mergeCell ref="E7:F7"/>
    <mergeCell ref="G7:H7"/>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L15" sqref="L15"/>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10.28515625" customWidth="1"/>
  </cols>
  <sheetData>
    <row r="1" spans="1:8" x14ac:dyDescent="0.25">
      <c r="A1" s="102" t="str">
        <f>'PLA. ORÇAMENTARIA'!A1:D5</f>
        <v xml:space="preserve">                                             PREFEITURA MUNICIPAL DE GARRAFÃO DO NORTE</v>
      </c>
      <c r="B1" s="102"/>
      <c r="C1" s="102"/>
      <c r="D1" s="102"/>
      <c r="E1" s="103" t="str">
        <f>'PLA. ORÇAMENTARIA'!E1:J1</f>
        <v>ENDEREÇO: AV. SETE DE SETEMBRO</v>
      </c>
      <c r="F1" s="103"/>
      <c r="G1" s="103"/>
      <c r="H1" s="103"/>
    </row>
    <row r="2" spans="1:8" x14ac:dyDescent="0.25">
      <c r="A2" s="102"/>
      <c r="B2" s="102"/>
      <c r="C2" s="102"/>
      <c r="D2" s="102"/>
      <c r="E2" s="103"/>
      <c r="F2" s="103"/>
      <c r="G2" s="103"/>
      <c r="H2" s="103"/>
    </row>
    <row r="3" spans="1:8" ht="12" customHeight="1" x14ac:dyDescent="0.25">
      <c r="A3" s="102"/>
      <c r="B3" s="102"/>
      <c r="C3" s="102"/>
      <c r="D3" s="102"/>
      <c r="E3" s="104" t="str">
        <f>'PLA. ORÇAMENTARIA'!E2:J2</f>
        <v>CNPJ: 22.980.940/0001-27</v>
      </c>
      <c r="F3" s="104"/>
      <c r="G3" s="104"/>
      <c r="H3" s="104"/>
    </row>
    <row r="4" spans="1:8" ht="12" customHeight="1" x14ac:dyDescent="0.25">
      <c r="A4" s="102"/>
      <c r="B4" s="102"/>
      <c r="C4" s="102"/>
      <c r="D4" s="102"/>
      <c r="E4" s="104"/>
      <c r="F4" s="104"/>
      <c r="G4" s="104"/>
      <c r="H4" s="104"/>
    </row>
    <row r="5" spans="1:8" x14ac:dyDescent="0.25">
      <c r="A5" s="102"/>
      <c r="B5" s="102"/>
      <c r="C5" s="102"/>
      <c r="D5" s="102"/>
      <c r="E5" s="104" t="str">
        <f>'PLA. ORÇAMENTARIA'!E3:J3</f>
        <v>CEP: 68665-00</v>
      </c>
      <c r="F5" s="104"/>
      <c r="G5" s="104"/>
      <c r="H5" s="104"/>
    </row>
    <row r="6" spans="1:8" x14ac:dyDescent="0.25">
      <c r="A6" s="102"/>
      <c r="B6" s="102"/>
      <c r="C6" s="102"/>
      <c r="D6" s="102"/>
      <c r="E6" s="104"/>
      <c r="F6" s="104"/>
      <c r="G6" s="104"/>
      <c r="H6" s="104"/>
    </row>
    <row r="7" spans="1:8" ht="32.25" customHeight="1" x14ac:dyDescent="0.25">
      <c r="A7" s="102"/>
      <c r="B7" s="102"/>
      <c r="C7" s="102"/>
      <c r="D7" s="102"/>
      <c r="E7" s="103" t="s">
        <v>596</v>
      </c>
      <c r="F7" s="103"/>
      <c r="G7" s="103" t="s">
        <v>597</v>
      </c>
      <c r="H7" s="103"/>
    </row>
    <row r="8" spans="1:8" x14ac:dyDescent="0.25">
      <c r="A8" s="105" t="str">
        <f>'PLA. ORÇAMENTARIA'!A6:J6</f>
        <v>ESCOLA MUNICIPAL DO ENSINO FUNDAMENTAL SANTA MARIA</v>
      </c>
      <c r="B8" s="105"/>
      <c r="C8" s="105"/>
      <c r="D8" s="105"/>
      <c r="E8" s="106" t="s">
        <v>0</v>
      </c>
      <c r="F8" s="106"/>
      <c r="G8" s="107" t="s">
        <v>536</v>
      </c>
      <c r="H8" s="107"/>
    </row>
    <row r="9" spans="1:8" x14ac:dyDescent="0.25">
      <c r="A9" s="105" t="str">
        <f>'PLA. ORÇAMENTARIA'!A7:J7</f>
        <v>OBRA: REFORMA E AMPLAIÇÃO</v>
      </c>
      <c r="B9" s="105"/>
      <c r="C9" s="105"/>
      <c r="D9" s="105"/>
      <c r="E9" s="105"/>
      <c r="F9" s="105"/>
      <c r="G9" s="105"/>
      <c r="H9" s="105"/>
    </row>
    <row r="10" spans="1:8" x14ac:dyDescent="0.25">
      <c r="A10" s="105" t="str">
        <f>'PLA. ORÇAMENTARIA'!A8:J8</f>
        <v xml:space="preserve">ENDEREÇO DA OBRA: VILA DO LOURO </v>
      </c>
      <c r="B10" s="105"/>
      <c r="C10" s="105"/>
      <c r="D10" s="105"/>
      <c r="E10" s="105"/>
      <c r="F10" s="105"/>
      <c r="G10" s="105"/>
      <c r="H10" s="105"/>
    </row>
    <row r="11" spans="1:8" ht="15.75" thickBot="1" x14ac:dyDescent="0.3">
      <c r="A11" s="135" t="s">
        <v>26</v>
      </c>
      <c r="B11" s="136"/>
      <c r="C11" s="136"/>
      <c r="D11" s="136"/>
      <c r="E11" s="136"/>
      <c r="F11" s="148"/>
      <c r="G11" s="32" t="s">
        <v>27</v>
      </c>
      <c r="H11" s="19" t="s">
        <v>28</v>
      </c>
    </row>
    <row r="12" spans="1:8" x14ac:dyDescent="0.25">
      <c r="A12" s="144" t="s">
        <v>29</v>
      </c>
      <c r="B12" s="145"/>
      <c r="C12" s="145"/>
      <c r="D12" s="145"/>
      <c r="E12" s="145"/>
      <c r="F12" s="145"/>
      <c r="G12" s="12" t="s">
        <v>30</v>
      </c>
      <c r="H12" s="12" t="s">
        <v>30</v>
      </c>
    </row>
    <row r="13" spans="1:8" x14ac:dyDescent="0.25">
      <c r="A13" s="134" t="s">
        <v>31</v>
      </c>
      <c r="B13" s="134"/>
      <c r="C13" s="134"/>
      <c r="D13" s="134" t="s">
        <v>32</v>
      </c>
      <c r="E13" s="134"/>
      <c r="F13" s="134"/>
      <c r="G13" s="13">
        <v>0</v>
      </c>
      <c r="H13" s="13">
        <v>0</v>
      </c>
    </row>
    <row r="14" spans="1:8" x14ac:dyDescent="0.25">
      <c r="A14" s="134" t="s">
        <v>33</v>
      </c>
      <c r="B14" s="134"/>
      <c r="C14" s="134"/>
      <c r="D14" s="143" t="s">
        <v>34</v>
      </c>
      <c r="E14" s="143"/>
      <c r="F14" s="143"/>
      <c r="G14" s="13">
        <v>1.4999999999999999E-2</v>
      </c>
      <c r="H14" s="13">
        <v>1.4999999999999999E-2</v>
      </c>
    </row>
    <row r="15" spans="1:8" x14ac:dyDescent="0.25">
      <c r="A15" s="134" t="s">
        <v>35</v>
      </c>
      <c r="B15" s="134"/>
      <c r="C15" s="134"/>
      <c r="D15" s="143" t="s">
        <v>36</v>
      </c>
      <c r="E15" s="143"/>
      <c r="F15" s="143"/>
      <c r="G15" s="13">
        <v>0.01</v>
      </c>
      <c r="H15" s="13">
        <v>0.01</v>
      </c>
    </row>
    <row r="16" spans="1:8" x14ac:dyDescent="0.25">
      <c r="A16" s="134" t="s">
        <v>37</v>
      </c>
      <c r="B16" s="134"/>
      <c r="C16" s="134"/>
      <c r="D16" s="143" t="s">
        <v>38</v>
      </c>
      <c r="E16" s="143"/>
      <c r="F16" s="143"/>
      <c r="G16" s="13">
        <v>2E-3</v>
      </c>
      <c r="H16" s="13">
        <v>2E-3</v>
      </c>
    </row>
    <row r="17" spans="1:8" x14ac:dyDescent="0.25">
      <c r="A17" s="134" t="s">
        <v>39</v>
      </c>
      <c r="B17" s="134"/>
      <c r="C17" s="134"/>
      <c r="D17" s="143" t="s">
        <v>40</v>
      </c>
      <c r="E17" s="143"/>
      <c r="F17" s="143"/>
      <c r="G17" s="13">
        <v>6.0000000000000001E-3</v>
      </c>
      <c r="H17" s="13">
        <v>6.0000000000000001E-3</v>
      </c>
    </row>
    <row r="18" spans="1:8" x14ac:dyDescent="0.25">
      <c r="A18" s="134" t="s">
        <v>41</v>
      </c>
      <c r="B18" s="134"/>
      <c r="C18" s="134"/>
      <c r="D18" s="143" t="s">
        <v>42</v>
      </c>
      <c r="E18" s="143"/>
      <c r="F18" s="143"/>
      <c r="G18" s="13">
        <v>2.5000000000000001E-2</v>
      </c>
      <c r="H18" s="13">
        <v>2.5000000000000001E-2</v>
      </c>
    </row>
    <row r="19" spans="1:8" x14ac:dyDescent="0.25">
      <c r="A19" s="134" t="s">
        <v>43</v>
      </c>
      <c r="B19" s="134"/>
      <c r="C19" s="134"/>
      <c r="D19" s="143" t="s">
        <v>44</v>
      </c>
      <c r="E19" s="143"/>
      <c r="F19" s="143"/>
      <c r="G19" s="13">
        <v>0.03</v>
      </c>
      <c r="H19" s="13">
        <v>0.03</v>
      </c>
    </row>
    <row r="20" spans="1:8" x14ac:dyDescent="0.25">
      <c r="A20" s="134" t="s">
        <v>45</v>
      </c>
      <c r="B20" s="134"/>
      <c r="C20" s="134"/>
      <c r="D20" s="143" t="s">
        <v>46</v>
      </c>
      <c r="E20" s="143"/>
      <c r="F20" s="143"/>
      <c r="G20" s="13">
        <v>0.08</v>
      </c>
      <c r="H20" s="13">
        <v>0.08</v>
      </c>
    </row>
    <row r="21" spans="1:8" x14ac:dyDescent="0.25">
      <c r="A21" s="134" t="s">
        <v>47</v>
      </c>
      <c r="B21" s="134"/>
      <c r="C21" s="134"/>
      <c r="D21" s="134" t="s">
        <v>48</v>
      </c>
      <c r="E21" s="134"/>
      <c r="F21" s="134"/>
      <c r="G21" s="13">
        <v>0</v>
      </c>
      <c r="H21" s="13">
        <v>0</v>
      </c>
    </row>
    <row r="22" spans="1:8" ht="26.25" customHeight="1" thickBot="1" x14ac:dyDescent="0.3">
      <c r="A22" s="149" t="s">
        <v>49</v>
      </c>
      <c r="B22" s="149"/>
      <c r="C22" s="149"/>
      <c r="D22" s="149" t="s">
        <v>50</v>
      </c>
      <c r="E22" s="149"/>
      <c r="F22" s="149"/>
      <c r="G22" s="14">
        <f>SUM(G13:G21)</f>
        <v>0.16799999999999998</v>
      </c>
      <c r="H22" s="15">
        <f>SUM(H13:H21)</f>
        <v>0.16799999999999998</v>
      </c>
    </row>
    <row r="23" spans="1:8" ht="15.75" thickBot="1" x14ac:dyDescent="0.3">
      <c r="A23" s="125"/>
      <c r="B23" s="126"/>
      <c r="C23" s="126"/>
      <c r="D23" s="126"/>
      <c r="E23" s="126"/>
      <c r="F23" s="126"/>
      <c r="G23" s="126"/>
      <c r="H23" s="127"/>
    </row>
    <row r="24" spans="1:8" x14ac:dyDescent="0.25">
      <c r="A24" s="131" t="s">
        <v>51</v>
      </c>
      <c r="B24" s="132"/>
      <c r="C24" s="132"/>
      <c r="D24" s="132"/>
      <c r="E24" s="132"/>
      <c r="F24" s="133"/>
      <c r="G24" s="16" t="s">
        <v>30</v>
      </c>
      <c r="H24" s="16" t="s">
        <v>30</v>
      </c>
    </row>
    <row r="25" spans="1:8" x14ac:dyDescent="0.25">
      <c r="A25" s="134" t="s">
        <v>52</v>
      </c>
      <c r="B25" s="134"/>
      <c r="C25" s="134"/>
      <c r="D25" s="134" t="s">
        <v>53</v>
      </c>
      <c r="E25" s="134"/>
      <c r="F25" s="134"/>
      <c r="G25" s="17">
        <v>0.18110000000000001</v>
      </c>
      <c r="H25" s="13"/>
    </row>
    <row r="26" spans="1:8" x14ac:dyDescent="0.25">
      <c r="A26" s="134" t="s">
        <v>54</v>
      </c>
      <c r="B26" s="134"/>
      <c r="C26" s="134"/>
      <c r="D26" s="146" t="s">
        <v>55</v>
      </c>
      <c r="E26" s="146"/>
      <c r="F26" s="146"/>
      <c r="G26" s="13">
        <v>4.1500000000000002E-2</v>
      </c>
      <c r="H26" s="13"/>
    </row>
    <row r="27" spans="1:8" x14ac:dyDescent="0.25">
      <c r="A27" s="134" t="s">
        <v>56</v>
      </c>
      <c r="B27" s="134"/>
      <c r="C27" s="134"/>
      <c r="D27" s="143" t="s">
        <v>57</v>
      </c>
      <c r="E27" s="143"/>
      <c r="F27" s="143"/>
      <c r="G27" s="18">
        <v>8.8999999999999999E-3</v>
      </c>
      <c r="H27" s="18">
        <v>6.7000000000000002E-3</v>
      </c>
    </row>
    <row r="28" spans="1:8" x14ac:dyDescent="0.25">
      <c r="A28" s="134" t="s">
        <v>58</v>
      </c>
      <c r="B28" s="134"/>
      <c r="C28" s="134"/>
      <c r="D28" s="143" t="s">
        <v>59</v>
      </c>
      <c r="E28" s="143"/>
      <c r="F28" s="143"/>
      <c r="G28" s="18">
        <v>0.10979999999999999</v>
      </c>
      <c r="H28" s="13">
        <v>8.3299999999999999E-2</v>
      </c>
    </row>
    <row r="29" spans="1:8" x14ac:dyDescent="0.25">
      <c r="A29" s="134" t="s">
        <v>60</v>
      </c>
      <c r="B29" s="134"/>
      <c r="C29" s="134"/>
      <c r="D29" s="143" t="s">
        <v>61</v>
      </c>
      <c r="E29" s="143"/>
      <c r="F29" s="143"/>
      <c r="G29" s="13">
        <v>6.9999999999999999E-4</v>
      </c>
      <c r="H29" s="13">
        <v>5.9999999999999995E-4</v>
      </c>
    </row>
    <row r="30" spans="1:8" x14ac:dyDescent="0.25">
      <c r="A30" s="134" t="s">
        <v>62</v>
      </c>
      <c r="B30" s="134"/>
      <c r="C30" s="134"/>
      <c r="D30" s="143" t="s">
        <v>63</v>
      </c>
      <c r="E30" s="143"/>
      <c r="F30" s="143"/>
      <c r="G30" s="13">
        <v>7.3000000000000001E-3</v>
      </c>
      <c r="H30" s="13">
        <v>5.5999999999999999E-3</v>
      </c>
    </row>
    <row r="31" spans="1:8" x14ac:dyDescent="0.25">
      <c r="A31" s="134" t="s">
        <v>64</v>
      </c>
      <c r="B31" s="134"/>
      <c r="C31" s="134"/>
      <c r="D31" s="143" t="s">
        <v>65</v>
      </c>
      <c r="E31" s="143"/>
      <c r="F31" s="143"/>
      <c r="G31" s="18">
        <v>2.6800000000000001E-2</v>
      </c>
      <c r="H31" s="18"/>
    </row>
    <row r="32" spans="1:8" x14ac:dyDescent="0.25">
      <c r="A32" s="134" t="s">
        <v>66</v>
      </c>
      <c r="B32" s="134"/>
      <c r="C32" s="134"/>
      <c r="D32" s="143" t="s">
        <v>67</v>
      </c>
      <c r="E32" s="143"/>
      <c r="F32" s="143"/>
      <c r="G32" s="18">
        <v>1.1000000000000001E-3</v>
      </c>
      <c r="H32" s="18">
        <v>8.0000000000000004E-4</v>
      </c>
    </row>
    <row r="33" spans="1:8" x14ac:dyDescent="0.25">
      <c r="A33" s="134" t="s">
        <v>68</v>
      </c>
      <c r="B33" s="134"/>
      <c r="C33" s="134"/>
      <c r="D33" s="143" t="s">
        <v>69</v>
      </c>
      <c r="E33" s="143"/>
      <c r="F33" s="143"/>
      <c r="G33" s="18">
        <v>9.2700000000000005E-2</v>
      </c>
      <c r="H33" s="18">
        <v>7.0300000000000001E-2</v>
      </c>
    </row>
    <row r="34" spans="1:8" x14ac:dyDescent="0.25">
      <c r="A34" s="134" t="s">
        <v>70</v>
      </c>
      <c r="B34" s="134"/>
      <c r="C34" s="134"/>
      <c r="D34" s="134" t="s">
        <v>71</v>
      </c>
      <c r="E34" s="134"/>
      <c r="F34" s="134"/>
      <c r="G34" s="13">
        <v>2.9999999999999997E-4</v>
      </c>
      <c r="H34" s="13">
        <v>2.9999999999999997E-4</v>
      </c>
    </row>
    <row r="35" spans="1:8" ht="33.75" customHeight="1" thickBot="1" x14ac:dyDescent="0.3">
      <c r="A35" s="135" t="s">
        <v>72</v>
      </c>
      <c r="B35" s="136"/>
      <c r="C35" s="136"/>
      <c r="D35" s="138" t="s">
        <v>73</v>
      </c>
      <c r="E35" s="138"/>
      <c r="F35" s="139"/>
      <c r="G35" s="19">
        <f>SUM(G25:G34)</f>
        <v>0.47019999999999995</v>
      </c>
      <c r="H35" s="19">
        <f>SUM(H25:H34)</f>
        <v>0.1676</v>
      </c>
    </row>
    <row r="36" spans="1:8" ht="15.75" thickBot="1" x14ac:dyDescent="0.3">
      <c r="A36" s="20"/>
      <c r="B36" s="21"/>
      <c r="C36" s="21"/>
      <c r="D36" s="22"/>
      <c r="E36" s="22"/>
      <c r="F36" s="21"/>
      <c r="G36" s="23"/>
      <c r="H36" s="24"/>
    </row>
    <row r="37" spans="1:8" x14ac:dyDescent="0.25">
      <c r="A37" s="144" t="s">
        <v>74</v>
      </c>
      <c r="B37" s="145"/>
      <c r="C37" s="145"/>
      <c r="D37" s="145"/>
      <c r="E37" s="145"/>
      <c r="F37" s="145"/>
      <c r="G37" s="16" t="s">
        <v>30</v>
      </c>
      <c r="H37" s="16" t="s">
        <v>30</v>
      </c>
    </row>
    <row r="38" spans="1:8" x14ac:dyDescent="0.25">
      <c r="A38" s="134" t="s">
        <v>75</v>
      </c>
      <c r="B38" s="134"/>
      <c r="C38" s="134"/>
      <c r="D38" s="134" t="s">
        <v>76</v>
      </c>
      <c r="E38" s="134"/>
      <c r="F38" s="134"/>
      <c r="G38" s="18">
        <v>5.6899999999999999E-2</v>
      </c>
      <c r="H38" s="18">
        <v>4.3200000000000002E-2</v>
      </c>
    </row>
    <row r="39" spans="1:8" x14ac:dyDescent="0.25">
      <c r="A39" s="134" t="s">
        <v>77</v>
      </c>
      <c r="B39" s="134"/>
      <c r="C39" s="134"/>
      <c r="D39" s="143" t="s">
        <v>78</v>
      </c>
      <c r="E39" s="143"/>
      <c r="F39" s="143"/>
      <c r="G39" s="18">
        <v>1.2999999999999999E-3</v>
      </c>
      <c r="H39" s="18">
        <v>1E-3</v>
      </c>
    </row>
    <row r="40" spans="1:8" x14ac:dyDescent="0.25">
      <c r="A40" s="134" t="s">
        <v>79</v>
      </c>
      <c r="B40" s="134"/>
      <c r="C40" s="134"/>
      <c r="D40" s="143" t="s">
        <v>80</v>
      </c>
      <c r="E40" s="143"/>
      <c r="F40" s="143"/>
      <c r="G40" s="18">
        <v>4.4699999999999997E-2</v>
      </c>
      <c r="H40" s="18">
        <v>3.39E-2</v>
      </c>
    </row>
    <row r="41" spans="1:8" x14ac:dyDescent="0.25">
      <c r="A41" s="134" t="s">
        <v>81</v>
      </c>
      <c r="B41" s="134"/>
      <c r="C41" s="134"/>
      <c r="D41" s="143" t="s">
        <v>82</v>
      </c>
      <c r="E41" s="143"/>
      <c r="F41" s="143"/>
      <c r="G41" s="18">
        <v>3.9300000000000002E-2</v>
      </c>
      <c r="H41" s="18">
        <v>2.98E-2</v>
      </c>
    </row>
    <row r="42" spans="1:8" ht="15.75" thickBot="1" x14ac:dyDescent="0.3">
      <c r="A42" s="140" t="s">
        <v>83</v>
      </c>
      <c r="B42" s="140"/>
      <c r="C42" s="140"/>
      <c r="D42" s="140" t="s">
        <v>84</v>
      </c>
      <c r="E42" s="140"/>
      <c r="F42" s="140"/>
      <c r="G42" s="25">
        <v>4.7999999999999996E-3</v>
      </c>
      <c r="H42" s="25">
        <v>3.5999999999999999E-3</v>
      </c>
    </row>
    <row r="43" spans="1:8" ht="42.75" customHeight="1" thickBot="1" x14ac:dyDescent="0.3">
      <c r="A43" s="125" t="s">
        <v>85</v>
      </c>
      <c r="B43" s="126"/>
      <c r="C43" s="126"/>
      <c r="D43" s="141" t="s">
        <v>86</v>
      </c>
      <c r="E43" s="141"/>
      <c r="F43" s="142"/>
      <c r="G43" s="9">
        <f>SUM(G38:G42)</f>
        <v>0.14699999999999999</v>
      </c>
      <c r="H43" s="9">
        <f>SUM(H38:H42)</f>
        <v>0.1115</v>
      </c>
    </row>
    <row r="44" spans="1:8" ht="21.75" customHeight="1" thickBot="1" x14ac:dyDescent="0.3">
      <c r="A44" s="125"/>
      <c r="B44" s="126"/>
      <c r="C44" s="126"/>
      <c r="D44" s="126"/>
      <c r="E44" s="126"/>
      <c r="F44" s="126"/>
      <c r="G44" s="126"/>
      <c r="H44" s="127"/>
    </row>
    <row r="45" spans="1:8" x14ac:dyDescent="0.25">
      <c r="A45" s="131" t="s">
        <v>87</v>
      </c>
      <c r="B45" s="132"/>
      <c r="C45" s="132"/>
      <c r="D45" s="132"/>
      <c r="E45" s="132"/>
      <c r="F45" s="133"/>
      <c r="G45" s="12" t="s">
        <v>30</v>
      </c>
      <c r="H45" s="12" t="s">
        <v>30</v>
      </c>
    </row>
    <row r="46" spans="1:8" ht="21.75" customHeight="1" x14ac:dyDescent="0.25">
      <c r="A46" s="134" t="s">
        <v>88</v>
      </c>
      <c r="B46" s="134"/>
      <c r="C46" s="134"/>
      <c r="D46" s="134" t="s">
        <v>89</v>
      </c>
      <c r="E46" s="134"/>
      <c r="F46" s="134"/>
      <c r="G46" s="18">
        <v>7.9000000000000001E-2</v>
      </c>
      <c r="H46" s="18">
        <v>2.8199999999999999E-2</v>
      </c>
    </row>
    <row r="47" spans="1:8" ht="53.25" customHeight="1" x14ac:dyDescent="0.25">
      <c r="A47" s="134" t="s">
        <v>90</v>
      </c>
      <c r="B47" s="134"/>
      <c r="C47" s="134"/>
      <c r="D47" s="137" t="s">
        <v>91</v>
      </c>
      <c r="E47" s="137"/>
      <c r="F47" s="137"/>
      <c r="G47" s="18">
        <v>4.7999999999999996E-3</v>
      </c>
      <c r="H47" s="18">
        <v>3.5999999999999999E-3</v>
      </c>
    </row>
    <row r="48" spans="1:8" ht="27.75" customHeight="1" thickBot="1" x14ac:dyDescent="0.3">
      <c r="A48" s="135" t="s">
        <v>92</v>
      </c>
      <c r="B48" s="136"/>
      <c r="C48" s="136"/>
      <c r="D48" s="138" t="s">
        <v>93</v>
      </c>
      <c r="E48" s="138"/>
      <c r="F48" s="139"/>
      <c r="G48" s="19">
        <f>SUM(G46:G47)</f>
        <v>8.3799999999999999E-2</v>
      </c>
      <c r="H48" s="19">
        <f>SUM(H46:H47)</f>
        <v>3.1800000000000002E-2</v>
      </c>
    </row>
    <row r="49" spans="1:8" ht="15.75" thickBot="1" x14ac:dyDescent="0.3">
      <c r="A49" s="26"/>
      <c r="B49" s="27"/>
      <c r="C49" s="28"/>
      <c r="D49" s="3"/>
      <c r="E49" s="3"/>
      <c r="F49" s="3"/>
      <c r="G49" s="27"/>
      <c r="H49" s="29"/>
    </row>
    <row r="50" spans="1:8" ht="15.75" thickBot="1" x14ac:dyDescent="0.3">
      <c r="A50" s="128" t="s">
        <v>94</v>
      </c>
      <c r="B50" s="129"/>
      <c r="C50" s="129"/>
      <c r="D50" s="129"/>
      <c r="E50" s="129"/>
      <c r="F50" s="130"/>
      <c r="G50" s="30">
        <f>SUM(G22,G35,G43,G48)</f>
        <v>0.86899999999999988</v>
      </c>
      <c r="H50" s="30">
        <f>SUM(H22,H35,H43,H48)</f>
        <v>0.47889999999999999</v>
      </c>
    </row>
    <row r="51" spans="1:8" ht="38.25" customHeight="1" x14ac:dyDescent="0.25">
      <c r="A51" s="147" t="s">
        <v>95</v>
      </c>
      <c r="B51" s="147"/>
      <c r="C51" s="147"/>
      <c r="D51" s="147"/>
      <c r="E51" s="147"/>
      <c r="F51" s="3"/>
      <c r="G51" s="3"/>
      <c r="H51" s="3"/>
    </row>
    <row r="52" spans="1:8" x14ac:dyDescent="0.25">
      <c r="A52" s="31"/>
      <c r="B52" s="31"/>
      <c r="C52" s="31"/>
    </row>
    <row r="53" spans="1:8" x14ac:dyDescent="0.25">
      <c r="A53" s="31"/>
      <c r="B53" s="31"/>
      <c r="C53" s="31"/>
    </row>
    <row r="54" spans="1:8" x14ac:dyDescent="0.25">
      <c r="A54" s="31"/>
      <c r="B54" s="31"/>
      <c r="C54" s="31"/>
    </row>
    <row r="55" spans="1:8" x14ac:dyDescent="0.25">
      <c r="A55" s="31"/>
      <c r="B55" s="31"/>
      <c r="C55" s="31"/>
    </row>
    <row r="56" spans="1:8" x14ac:dyDescent="0.25">
      <c r="A56" s="31"/>
      <c r="B56" s="31"/>
      <c r="C56" s="31"/>
    </row>
    <row r="57" spans="1:8" x14ac:dyDescent="0.25">
      <c r="A57" s="31"/>
      <c r="B57" s="31"/>
      <c r="C57" s="31"/>
    </row>
  </sheetData>
  <mergeCells count="80">
    <mergeCell ref="A8:D8"/>
    <mergeCell ref="E8:F8"/>
    <mergeCell ref="G8:H8"/>
    <mergeCell ref="A1:D7"/>
    <mergeCell ref="E1:H2"/>
    <mergeCell ref="E3:H4"/>
    <mergeCell ref="E5:H6"/>
    <mergeCell ref="E7:F7"/>
    <mergeCell ref="G7:H7"/>
    <mergeCell ref="A51:E51"/>
    <mergeCell ref="A11:F11"/>
    <mergeCell ref="A12:F12"/>
    <mergeCell ref="A13:C13"/>
    <mergeCell ref="A14:C14"/>
    <mergeCell ref="D32:F32"/>
    <mergeCell ref="A31:C31"/>
    <mergeCell ref="A32:C32"/>
    <mergeCell ref="A21:C21"/>
    <mergeCell ref="A22:C22"/>
    <mergeCell ref="A23:H23"/>
    <mergeCell ref="A30:C30"/>
    <mergeCell ref="D30:F30"/>
    <mergeCell ref="D31:F31"/>
    <mergeCell ref="D21:F21"/>
    <mergeCell ref="D22:F22"/>
    <mergeCell ref="D13:F13"/>
    <mergeCell ref="D14:F14"/>
    <mergeCell ref="D15:F15"/>
    <mergeCell ref="D16:F16"/>
    <mergeCell ref="D17:F17"/>
    <mergeCell ref="D18:F18"/>
    <mergeCell ref="D19:F19"/>
    <mergeCell ref="A15:C15"/>
    <mergeCell ref="A16:C16"/>
    <mergeCell ref="A17:C17"/>
    <mergeCell ref="A18:C18"/>
    <mergeCell ref="A19:C19"/>
    <mergeCell ref="A20:C20"/>
    <mergeCell ref="A26:C26"/>
    <mergeCell ref="A27:C27"/>
    <mergeCell ref="A28:C28"/>
    <mergeCell ref="A29:C29"/>
    <mergeCell ref="A24:F24"/>
    <mergeCell ref="D25:F25"/>
    <mergeCell ref="D26:F26"/>
    <mergeCell ref="D27:F27"/>
    <mergeCell ref="D28:F28"/>
    <mergeCell ref="D29:F29"/>
    <mergeCell ref="A25:C25"/>
    <mergeCell ref="D20:F20"/>
    <mergeCell ref="A33:C33"/>
    <mergeCell ref="A34:C34"/>
    <mergeCell ref="A35:C35"/>
    <mergeCell ref="D33:F33"/>
    <mergeCell ref="D34:F34"/>
    <mergeCell ref="D35:F35"/>
    <mergeCell ref="D39:F39"/>
    <mergeCell ref="D40:F40"/>
    <mergeCell ref="D41:F41"/>
    <mergeCell ref="D42:F42"/>
    <mergeCell ref="A37:F37"/>
    <mergeCell ref="A38:C38"/>
    <mergeCell ref="A39:C39"/>
    <mergeCell ref="A40:C40"/>
    <mergeCell ref="A9:H9"/>
    <mergeCell ref="A10:H10"/>
    <mergeCell ref="A44:H44"/>
    <mergeCell ref="A50:F50"/>
    <mergeCell ref="A45:F45"/>
    <mergeCell ref="A46:C46"/>
    <mergeCell ref="A47:C47"/>
    <mergeCell ref="A48:C48"/>
    <mergeCell ref="D46:F46"/>
    <mergeCell ref="D47:F47"/>
    <mergeCell ref="D48:F48"/>
    <mergeCell ref="A41:C41"/>
    <mergeCell ref="A42:C42"/>
    <mergeCell ref="A43:C43"/>
    <mergeCell ref="D43:F43"/>
    <mergeCell ref="D38:F38"/>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7" sqref="A7:E7"/>
    </sheetView>
  </sheetViews>
  <sheetFormatPr defaultRowHeight="15" x14ac:dyDescent="0.25"/>
  <cols>
    <col min="1" max="1" width="8.28515625" customWidth="1"/>
    <col min="2" max="2" width="33.7109375" customWidth="1"/>
    <col min="3" max="3" width="14.28515625" customWidth="1"/>
    <col min="4" max="4" width="13.42578125" customWidth="1"/>
    <col min="5" max="5" width="12.28515625" customWidth="1"/>
    <col min="6" max="6" width="13.140625" customWidth="1"/>
    <col min="7" max="7" width="14.5703125" customWidth="1"/>
    <col min="8" max="8" width="12" customWidth="1"/>
    <col min="9" max="9" width="14.7109375" customWidth="1"/>
  </cols>
  <sheetData>
    <row r="1" spans="1:9" x14ac:dyDescent="0.25">
      <c r="A1" s="152" t="str">
        <f>'PLA. ORÇAMENTARIA'!A1:D5</f>
        <v xml:space="preserve">                                             PREFEITURA MUNICIPAL DE GARRAFÃO DO NORTE</v>
      </c>
      <c r="B1" s="152"/>
      <c r="C1" s="152"/>
      <c r="D1" s="152"/>
      <c r="E1" s="152"/>
      <c r="F1" s="153" t="s">
        <v>592</v>
      </c>
      <c r="G1" s="153"/>
      <c r="H1" s="153"/>
      <c r="I1" s="153"/>
    </row>
    <row r="2" spans="1:9" x14ac:dyDescent="0.25">
      <c r="A2" s="152"/>
      <c r="B2" s="152"/>
      <c r="C2" s="152"/>
      <c r="D2" s="152"/>
      <c r="E2" s="152"/>
      <c r="F2" s="153"/>
      <c r="G2" s="153"/>
      <c r="H2" s="153"/>
      <c r="I2" s="153"/>
    </row>
    <row r="3" spans="1:9" x14ac:dyDescent="0.25">
      <c r="A3" s="152"/>
      <c r="B3" s="152"/>
      <c r="C3" s="152"/>
      <c r="D3" s="152"/>
      <c r="E3" s="152"/>
      <c r="F3" s="154" t="s">
        <v>594</v>
      </c>
      <c r="G3" s="154"/>
      <c r="H3" s="154"/>
      <c r="I3" s="154"/>
    </row>
    <row r="4" spans="1:9" ht="36" customHeight="1" x14ac:dyDescent="0.25">
      <c r="A4" s="152"/>
      <c r="B4" s="152"/>
      <c r="C4" s="152"/>
      <c r="D4" s="152"/>
      <c r="E4" s="152"/>
      <c r="F4" s="154"/>
      <c r="G4" s="154"/>
      <c r="H4" s="154"/>
      <c r="I4" s="154"/>
    </row>
    <row r="5" spans="1:9" ht="26.25" customHeight="1" x14ac:dyDescent="0.25">
      <c r="A5" s="152"/>
      <c r="B5" s="152"/>
      <c r="C5" s="152"/>
      <c r="D5" s="152"/>
      <c r="E5" s="152"/>
      <c r="F5" s="154" t="s">
        <v>593</v>
      </c>
      <c r="G5" s="154"/>
      <c r="H5" s="154"/>
      <c r="I5" s="154"/>
    </row>
    <row r="6" spans="1:9" x14ac:dyDescent="0.25">
      <c r="A6" s="152"/>
      <c r="B6" s="152"/>
      <c r="C6" s="152"/>
      <c r="D6" s="152"/>
      <c r="E6" s="152"/>
      <c r="F6" s="154"/>
      <c r="G6" s="154"/>
      <c r="H6" s="154"/>
      <c r="I6" s="154"/>
    </row>
    <row r="7" spans="1:9" ht="15" customHeight="1" x14ac:dyDescent="0.25">
      <c r="A7" s="152" t="str">
        <f>'PLA. ORÇAMENTARIA'!A6:J6</f>
        <v>ESCOLA MUNICIPAL DO ENSINO FUNDAMENTAL SANTA MARIA</v>
      </c>
      <c r="B7" s="152"/>
      <c r="C7" s="152"/>
      <c r="D7" s="152"/>
      <c r="E7" s="152"/>
      <c r="F7" s="151" t="s">
        <v>0</v>
      </c>
      <c r="G7" s="151"/>
      <c r="H7" s="155">
        <v>0.31769999999999998</v>
      </c>
      <c r="I7" s="155"/>
    </row>
    <row r="8" spans="1:9" ht="15" customHeight="1" x14ac:dyDescent="0.25">
      <c r="A8" s="152" t="str">
        <f>'PLA. ORÇAMENTARIA'!A7:J7</f>
        <v>OBRA: REFORMA E AMPLAIÇÃO</v>
      </c>
      <c r="B8" s="152"/>
      <c r="C8" s="152"/>
      <c r="D8" s="152"/>
      <c r="E8" s="152"/>
      <c r="F8" s="152"/>
      <c r="G8" s="152"/>
      <c r="H8" s="152"/>
      <c r="I8" s="152"/>
    </row>
    <row r="9" spans="1:9" ht="15" customHeight="1" x14ac:dyDescent="0.25">
      <c r="A9" s="152" t="str">
        <f>'PLA. ORÇAMENTARIA'!A8:J8</f>
        <v xml:space="preserve">ENDEREÇO DA OBRA: VILA DO LOURO </v>
      </c>
      <c r="B9" s="152"/>
      <c r="C9" s="152"/>
      <c r="D9" s="152"/>
      <c r="E9" s="152"/>
      <c r="F9" s="152"/>
      <c r="G9" s="152"/>
      <c r="H9" s="152"/>
      <c r="I9" s="152"/>
    </row>
    <row r="10" spans="1:9" ht="30" x14ac:dyDescent="0.25">
      <c r="A10" s="33" t="s">
        <v>96</v>
      </c>
      <c r="B10" s="33" t="s">
        <v>99</v>
      </c>
      <c r="C10" s="34" t="s">
        <v>193</v>
      </c>
      <c r="D10" s="34" t="s">
        <v>194</v>
      </c>
      <c r="E10" s="34" t="s">
        <v>195</v>
      </c>
      <c r="F10" s="34" t="s">
        <v>196</v>
      </c>
      <c r="G10" s="34" t="s">
        <v>197</v>
      </c>
      <c r="H10" s="34" t="s">
        <v>537</v>
      </c>
      <c r="I10" s="34" t="s">
        <v>538</v>
      </c>
    </row>
    <row r="11" spans="1:9" ht="26.25" thickBot="1" x14ac:dyDescent="0.3">
      <c r="A11" s="35" t="s">
        <v>106</v>
      </c>
      <c r="B11" s="35" t="s">
        <v>1</v>
      </c>
      <c r="C11" s="36" t="s">
        <v>539</v>
      </c>
      <c r="D11" s="38" t="s">
        <v>539</v>
      </c>
      <c r="E11" s="36" t="s">
        <v>198</v>
      </c>
      <c r="F11" s="36" t="s">
        <v>198</v>
      </c>
      <c r="G11" s="36" t="s">
        <v>198</v>
      </c>
      <c r="H11" s="36" t="s">
        <v>198</v>
      </c>
      <c r="I11" s="36" t="s">
        <v>198</v>
      </c>
    </row>
    <row r="12" spans="1:9" ht="27" thickTop="1" thickBot="1" x14ac:dyDescent="0.3">
      <c r="A12" s="35" t="s">
        <v>108</v>
      </c>
      <c r="B12" s="35" t="s">
        <v>207</v>
      </c>
      <c r="C12" s="36" t="s">
        <v>540</v>
      </c>
      <c r="D12" s="38" t="s">
        <v>540</v>
      </c>
      <c r="E12" s="36" t="s">
        <v>198</v>
      </c>
      <c r="F12" s="36" t="s">
        <v>198</v>
      </c>
      <c r="G12" s="36" t="s">
        <v>198</v>
      </c>
      <c r="H12" s="36" t="s">
        <v>198</v>
      </c>
      <c r="I12" s="36" t="s">
        <v>198</v>
      </c>
    </row>
    <row r="13" spans="1:9" ht="27" thickTop="1" thickBot="1" x14ac:dyDescent="0.3">
      <c r="A13" s="35" t="s">
        <v>112</v>
      </c>
      <c r="B13" s="35" t="s">
        <v>220</v>
      </c>
      <c r="C13" s="36" t="s">
        <v>541</v>
      </c>
      <c r="D13" s="38" t="s">
        <v>541</v>
      </c>
      <c r="E13" s="36" t="s">
        <v>198</v>
      </c>
      <c r="F13" s="36" t="s">
        <v>198</v>
      </c>
      <c r="G13" s="36" t="s">
        <v>198</v>
      </c>
      <c r="H13" s="36" t="s">
        <v>198</v>
      </c>
      <c r="I13" s="36" t="s">
        <v>198</v>
      </c>
    </row>
    <row r="14" spans="1:9" ht="27" thickTop="1" thickBot="1" x14ac:dyDescent="0.3">
      <c r="A14" s="35" t="s">
        <v>115</v>
      </c>
      <c r="B14" s="35" t="s">
        <v>228</v>
      </c>
      <c r="C14" s="36" t="s">
        <v>542</v>
      </c>
      <c r="D14" s="38" t="s">
        <v>542</v>
      </c>
      <c r="E14" s="36" t="s">
        <v>198</v>
      </c>
      <c r="F14" s="36" t="s">
        <v>198</v>
      </c>
      <c r="G14" s="36" t="s">
        <v>198</v>
      </c>
      <c r="H14" s="36" t="s">
        <v>198</v>
      </c>
      <c r="I14" s="36" t="s">
        <v>198</v>
      </c>
    </row>
    <row r="15" spans="1:9" ht="27" thickTop="1" thickBot="1" x14ac:dyDescent="0.3">
      <c r="A15" s="35" t="s">
        <v>117</v>
      </c>
      <c r="B15" s="35" t="s">
        <v>229</v>
      </c>
      <c r="C15" s="36" t="s">
        <v>543</v>
      </c>
      <c r="D15" s="38" t="s">
        <v>543</v>
      </c>
      <c r="E15" s="36" t="s">
        <v>198</v>
      </c>
      <c r="F15" s="36" t="s">
        <v>198</v>
      </c>
      <c r="G15" s="36" t="s">
        <v>198</v>
      </c>
      <c r="H15" s="36" t="s">
        <v>198</v>
      </c>
      <c r="I15" s="36" t="s">
        <v>198</v>
      </c>
    </row>
    <row r="16" spans="1:9" ht="27" thickTop="1" thickBot="1" x14ac:dyDescent="0.3">
      <c r="A16" s="35" t="s">
        <v>118</v>
      </c>
      <c r="B16" s="35" t="s">
        <v>265</v>
      </c>
      <c r="C16" s="36" t="s">
        <v>544</v>
      </c>
      <c r="D16" s="38" t="s">
        <v>545</v>
      </c>
      <c r="E16" s="38" t="s">
        <v>545</v>
      </c>
      <c r="F16" s="38" t="s">
        <v>546</v>
      </c>
      <c r="G16" s="36" t="s">
        <v>198</v>
      </c>
      <c r="H16" s="36" t="s">
        <v>198</v>
      </c>
      <c r="I16" s="36" t="s">
        <v>198</v>
      </c>
    </row>
    <row r="17" spans="1:9" ht="39.75" customHeight="1" thickTop="1" thickBot="1" x14ac:dyDescent="0.3">
      <c r="A17" s="35" t="s">
        <v>121</v>
      </c>
      <c r="B17" s="35" t="s">
        <v>319</v>
      </c>
      <c r="C17" s="36" t="s">
        <v>547</v>
      </c>
      <c r="D17" s="36" t="s">
        <v>198</v>
      </c>
      <c r="E17" s="38" t="s">
        <v>548</v>
      </c>
      <c r="F17" s="38" t="s">
        <v>548</v>
      </c>
      <c r="G17" s="36" t="s">
        <v>198</v>
      </c>
      <c r="H17" s="36" t="s">
        <v>198</v>
      </c>
      <c r="I17" s="36" t="s">
        <v>198</v>
      </c>
    </row>
    <row r="18" spans="1:9" ht="27" thickTop="1" thickBot="1" x14ac:dyDescent="0.3">
      <c r="A18" s="35" t="s">
        <v>125</v>
      </c>
      <c r="B18" s="35" t="s">
        <v>336</v>
      </c>
      <c r="C18" s="36" t="s">
        <v>625</v>
      </c>
      <c r="D18" s="36" t="s">
        <v>198</v>
      </c>
      <c r="E18" s="36" t="s">
        <v>198</v>
      </c>
      <c r="F18" s="38" t="s">
        <v>626</v>
      </c>
      <c r="G18" s="38" t="s">
        <v>626</v>
      </c>
      <c r="H18" s="36" t="s">
        <v>198</v>
      </c>
      <c r="I18" s="36" t="s">
        <v>198</v>
      </c>
    </row>
    <row r="19" spans="1:9" ht="39.75" thickTop="1" thickBot="1" x14ac:dyDescent="0.3">
      <c r="A19" s="35" t="s">
        <v>130</v>
      </c>
      <c r="B19" s="35" t="s">
        <v>394</v>
      </c>
      <c r="C19" s="36" t="s">
        <v>549</v>
      </c>
      <c r="D19" s="36" t="s">
        <v>198</v>
      </c>
      <c r="E19" s="36" t="s">
        <v>198</v>
      </c>
      <c r="F19" s="38" t="s">
        <v>550</v>
      </c>
      <c r="G19" s="38" t="s">
        <v>550</v>
      </c>
      <c r="H19" s="36" t="s">
        <v>198</v>
      </c>
      <c r="I19" s="36" t="s">
        <v>198</v>
      </c>
    </row>
    <row r="20" spans="1:9" ht="27" thickTop="1" thickBot="1" x14ac:dyDescent="0.3">
      <c r="A20" s="35" t="s">
        <v>134</v>
      </c>
      <c r="B20" s="35" t="s">
        <v>412</v>
      </c>
      <c r="C20" s="36" t="s">
        <v>551</v>
      </c>
      <c r="D20" s="36" t="s">
        <v>198</v>
      </c>
      <c r="E20" s="36" t="s">
        <v>198</v>
      </c>
      <c r="F20" s="36" t="s">
        <v>198</v>
      </c>
      <c r="G20" s="38" t="s">
        <v>552</v>
      </c>
      <c r="H20" s="38" t="s">
        <v>552</v>
      </c>
      <c r="I20" s="36" t="s">
        <v>198</v>
      </c>
    </row>
    <row r="21" spans="1:9" ht="27" thickTop="1" thickBot="1" x14ac:dyDescent="0.3">
      <c r="A21" s="35" t="s">
        <v>141</v>
      </c>
      <c r="B21" s="35" t="s">
        <v>423</v>
      </c>
      <c r="C21" s="36" t="s">
        <v>553</v>
      </c>
      <c r="D21" s="36" t="s">
        <v>198</v>
      </c>
      <c r="E21" s="36" t="s">
        <v>198</v>
      </c>
      <c r="F21" s="36" t="s">
        <v>198</v>
      </c>
      <c r="G21" s="38" t="s">
        <v>554</v>
      </c>
      <c r="H21" s="38" t="s">
        <v>554</v>
      </c>
      <c r="I21" s="36" t="s">
        <v>198</v>
      </c>
    </row>
    <row r="22" spans="1:9" ht="27" thickTop="1" thickBot="1" x14ac:dyDescent="0.3">
      <c r="A22" s="35" t="s">
        <v>144</v>
      </c>
      <c r="B22" s="35" t="s">
        <v>425</v>
      </c>
      <c r="C22" s="36" t="s">
        <v>555</v>
      </c>
      <c r="D22" s="36" t="s">
        <v>198</v>
      </c>
      <c r="E22" s="36" t="s">
        <v>198</v>
      </c>
      <c r="F22" s="36" t="s">
        <v>198</v>
      </c>
      <c r="G22" s="38" t="s">
        <v>556</v>
      </c>
      <c r="H22" s="38" t="s">
        <v>556</v>
      </c>
      <c r="I22" s="36" t="s">
        <v>198</v>
      </c>
    </row>
    <row r="23" spans="1:9" ht="27" thickTop="1" thickBot="1" x14ac:dyDescent="0.3">
      <c r="A23" s="35" t="s">
        <v>178</v>
      </c>
      <c r="B23" s="35" t="s">
        <v>434</v>
      </c>
      <c r="C23" s="36" t="s">
        <v>557</v>
      </c>
      <c r="D23" s="36" t="s">
        <v>198</v>
      </c>
      <c r="E23" s="36" t="s">
        <v>198</v>
      </c>
      <c r="F23" s="36" t="s">
        <v>198</v>
      </c>
      <c r="G23" s="38" t="s">
        <v>558</v>
      </c>
      <c r="H23" s="38" t="s">
        <v>558</v>
      </c>
      <c r="I23" s="36" t="s">
        <v>198</v>
      </c>
    </row>
    <row r="24" spans="1:9" ht="27" thickTop="1" thickBot="1" x14ac:dyDescent="0.3">
      <c r="A24" s="35" t="s">
        <v>188</v>
      </c>
      <c r="B24" s="35" t="s">
        <v>475</v>
      </c>
      <c r="C24" s="36" t="s">
        <v>559</v>
      </c>
      <c r="D24" s="36" t="s">
        <v>198</v>
      </c>
      <c r="E24" s="36" t="s">
        <v>198</v>
      </c>
      <c r="F24" s="36" t="s">
        <v>198</v>
      </c>
      <c r="G24" s="36" t="s">
        <v>198</v>
      </c>
      <c r="H24" s="36" t="s">
        <v>198</v>
      </c>
      <c r="I24" s="38" t="s">
        <v>559</v>
      </c>
    </row>
    <row r="25" spans="1:9" ht="27" thickTop="1" thickBot="1" x14ac:dyDescent="0.3">
      <c r="A25" s="35" t="s">
        <v>189</v>
      </c>
      <c r="B25" s="35" t="s">
        <v>488</v>
      </c>
      <c r="C25" s="36" t="s">
        <v>560</v>
      </c>
      <c r="D25" s="36" t="s">
        <v>198</v>
      </c>
      <c r="E25" s="36" t="s">
        <v>198</v>
      </c>
      <c r="F25" s="36" t="s">
        <v>198</v>
      </c>
      <c r="G25" s="36" t="s">
        <v>198</v>
      </c>
      <c r="H25" s="36" t="s">
        <v>198</v>
      </c>
      <c r="I25" s="38" t="s">
        <v>560</v>
      </c>
    </row>
    <row r="26" spans="1:9" ht="15.75" customHeight="1" thickTop="1" thickBot="1" x14ac:dyDescent="0.3">
      <c r="A26" s="35" t="s">
        <v>501</v>
      </c>
      <c r="B26" s="35" t="s">
        <v>502</v>
      </c>
      <c r="C26" s="36" t="s">
        <v>561</v>
      </c>
      <c r="D26" s="36" t="s">
        <v>198</v>
      </c>
      <c r="E26" s="36" t="s">
        <v>198</v>
      </c>
      <c r="F26" s="36" t="s">
        <v>198</v>
      </c>
      <c r="G26" s="36" t="s">
        <v>198</v>
      </c>
      <c r="H26" s="36" t="s">
        <v>198</v>
      </c>
      <c r="I26" s="38" t="s">
        <v>561</v>
      </c>
    </row>
    <row r="27" spans="1:9" ht="15.75" customHeight="1" thickTop="1" x14ac:dyDescent="0.25">
      <c r="A27" s="150" t="s">
        <v>199</v>
      </c>
      <c r="B27" s="150"/>
      <c r="C27" s="65"/>
      <c r="D27" s="37" t="s">
        <v>627</v>
      </c>
      <c r="E27" s="37" t="s">
        <v>628</v>
      </c>
      <c r="F27" s="37" t="s">
        <v>629</v>
      </c>
      <c r="G27" s="37" t="s">
        <v>630</v>
      </c>
      <c r="H27" s="37" t="s">
        <v>631</v>
      </c>
      <c r="I27" s="37" t="s">
        <v>632</v>
      </c>
    </row>
    <row r="28" spans="1:9" ht="15" customHeight="1" x14ac:dyDescent="0.25">
      <c r="A28" s="150" t="s">
        <v>200</v>
      </c>
      <c r="B28" s="150"/>
      <c r="C28" s="65"/>
      <c r="D28" s="37" t="s">
        <v>562</v>
      </c>
      <c r="E28" s="37" t="s">
        <v>563</v>
      </c>
      <c r="F28" s="37" t="s">
        <v>633</v>
      </c>
      <c r="G28" s="37" t="s">
        <v>634</v>
      </c>
      <c r="H28" s="37" t="s">
        <v>564</v>
      </c>
      <c r="I28" s="37" t="s">
        <v>565</v>
      </c>
    </row>
    <row r="29" spans="1:9" ht="25.5" customHeight="1" x14ac:dyDescent="0.25">
      <c r="A29" s="150" t="s">
        <v>201</v>
      </c>
      <c r="B29" s="150"/>
      <c r="C29" s="65"/>
      <c r="D29" s="37" t="s">
        <v>627</v>
      </c>
      <c r="E29" s="37" t="s">
        <v>635</v>
      </c>
      <c r="F29" s="37" t="s">
        <v>636</v>
      </c>
      <c r="G29" s="37" t="s">
        <v>637</v>
      </c>
      <c r="H29" s="37" t="s">
        <v>638</v>
      </c>
      <c r="I29" s="37" t="s">
        <v>202</v>
      </c>
    </row>
    <row r="30" spans="1:9" ht="25.5" customHeight="1" x14ac:dyDescent="0.25">
      <c r="A30" s="150" t="s">
        <v>203</v>
      </c>
      <c r="B30" s="150"/>
      <c r="C30" s="65"/>
      <c r="D30" s="37" t="s">
        <v>566</v>
      </c>
      <c r="E30" s="37" t="s">
        <v>567</v>
      </c>
      <c r="F30" s="37" t="s">
        <v>639</v>
      </c>
      <c r="G30" s="37" t="s">
        <v>640</v>
      </c>
      <c r="H30" s="37" t="s">
        <v>641</v>
      </c>
      <c r="I30" s="37" t="s">
        <v>642</v>
      </c>
    </row>
  </sheetData>
  <mergeCells count="13">
    <mergeCell ref="A1:E6"/>
    <mergeCell ref="F1:I2"/>
    <mergeCell ref="F3:I4"/>
    <mergeCell ref="F5:I6"/>
    <mergeCell ref="A7:E7"/>
    <mergeCell ref="H7:I7"/>
    <mergeCell ref="A30:B30"/>
    <mergeCell ref="A27:B27"/>
    <mergeCell ref="A28:B28"/>
    <mergeCell ref="A29:B29"/>
    <mergeCell ref="F7:G7"/>
    <mergeCell ref="A8:I8"/>
    <mergeCell ref="A9:I9"/>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PLA. ORÇAMENTARIA</vt:lpstr>
      <vt:lpstr>CPU</vt:lpstr>
      <vt:lpstr>BDI</vt:lpstr>
      <vt:lpstr>ENC. SOCIAIS </vt:lpstr>
      <vt:lpstr>CRONOGRAMA</vt:lpstr>
      <vt:lpstr>Plan3</vt:lpstr>
      <vt:lpstr>BDI!Area_de_impressao</vt:lpstr>
      <vt:lpstr>CPU!Area_de_impressao</vt:lpstr>
      <vt:lpstr>CRONOGRAMA!Area_de_impressao</vt:lpstr>
      <vt:lpstr>'ENC. SOCIAIS '!Area_de_impressao</vt:lpstr>
      <vt:lpstr>'PLA. ORÇAMENTARIA'!Area_de_impressao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LENYKER</cp:lastModifiedBy>
  <cp:lastPrinted>2024-04-22T22:21:58Z</cp:lastPrinted>
  <dcterms:created xsi:type="dcterms:W3CDTF">2018-01-23T19:10:07Z</dcterms:created>
  <dcterms:modified xsi:type="dcterms:W3CDTF">2024-04-23T12:44:36Z</dcterms:modified>
</cp:coreProperties>
</file>